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iowallonie-my.sharepoint.com/personal/nas_biowallonie_be/Documents/Biowallonie/05. Développement filières/Mercuriale-des-prix/"/>
    </mc:Choice>
  </mc:AlternateContent>
  <xr:revisionPtr revIDLastSave="207" documentId="8_{E12E0E84-6B17-40BC-9B37-505648B913E1}" xr6:coauthVersionLast="46" xr6:coauthVersionMax="46" xr10:uidLastSave="{DC52C201-D758-4972-8BCA-FE7880A06AC0}"/>
  <bookViews>
    <workbookView xWindow="-120" yWindow="330" windowWidth="29040" windowHeight="15990" activeTab="1" xr2:uid="{144B5F52-67E4-4301-B386-798363035E33}"/>
  </bookViews>
  <sheets>
    <sheet name="Mode d'emploi" sheetId="3" r:id="rId1"/>
    <sheet name="Calculateur" sheetId="7" r:id="rId2"/>
    <sheet name="froment" sheetId="2" r:id="rId3"/>
    <sheet name="froment fourrager" sheetId="1" r:id="rId4"/>
    <sheet name="triticale" sheetId="4" r:id="rId5"/>
    <sheet name="froment boulanger-pois" sheetId="5" r:id="rId6"/>
    <sheet name="froment fourrager-pois" sheetId="6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7" l="1"/>
  <c r="G22" i="7"/>
  <c r="G21" i="7"/>
  <c r="G26" i="7"/>
  <c r="G25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24" i="7" l="1"/>
  <c r="G27" i="7" s="1"/>
  <c r="G6" i="2"/>
  <c r="G4" i="2"/>
  <c r="G21" i="6" l="1"/>
  <c r="G20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19" i="6" s="1"/>
  <c r="G22" i="6" s="1"/>
  <c r="G21" i="5"/>
  <c r="G20" i="5"/>
  <c r="G18" i="5"/>
  <c r="G17" i="5"/>
  <c r="G16" i="5"/>
  <c r="G15" i="5"/>
  <c r="G14" i="5"/>
  <c r="G13" i="5"/>
  <c r="G12" i="5"/>
  <c r="G11" i="5"/>
  <c r="G10" i="5"/>
  <c r="G9" i="5"/>
  <c r="G8" i="5"/>
  <c r="G7" i="5"/>
  <c r="G19" i="5" s="1"/>
  <c r="G6" i="5"/>
  <c r="G5" i="5"/>
  <c r="G4" i="5"/>
  <c r="G21" i="4"/>
  <c r="G20" i="4"/>
  <c r="G22" i="4" s="1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19" i="4" s="1"/>
  <c r="G20" i="2"/>
  <c r="G18" i="2"/>
  <c r="G17" i="2"/>
  <c r="G16" i="2"/>
  <c r="G15" i="2"/>
  <c r="G14" i="2"/>
  <c r="G13" i="2"/>
  <c r="G12" i="2"/>
  <c r="G11" i="2"/>
  <c r="G10" i="2"/>
  <c r="G9" i="2"/>
  <c r="G8" i="2"/>
  <c r="G7" i="2"/>
  <c r="G5" i="2"/>
  <c r="G19" i="2" l="1"/>
  <c r="G22" i="2" s="1"/>
  <c r="G22" i="5"/>
  <c r="P45" i="1"/>
  <c r="P44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43" i="1" s="1"/>
  <c r="G45" i="1"/>
  <c r="G44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P46" i="1" l="1"/>
  <c r="G43" i="1"/>
  <c r="G46" i="1" s="1"/>
  <c r="P68" i="1"/>
  <c r="G68" i="1"/>
  <c r="P67" i="1"/>
  <c r="G67" i="1"/>
  <c r="P65" i="1"/>
  <c r="G65" i="1"/>
  <c r="P64" i="1"/>
  <c r="G64" i="1"/>
  <c r="P63" i="1"/>
  <c r="G63" i="1"/>
  <c r="P62" i="1"/>
  <c r="G62" i="1"/>
  <c r="P61" i="1"/>
  <c r="G61" i="1"/>
  <c r="P60" i="1"/>
  <c r="G60" i="1"/>
  <c r="P59" i="1"/>
  <c r="G59" i="1"/>
  <c r="P58" i="1"/>
  <c r="G58" i="1"/>
  <c r="P57" i="1"/>
  <c r="G57" i="1"/>
  <c r="P56" i="1"/>
  <c r="G56" i="1"/>
  <c r="P55" i="1"/>
  <c r="G55" i="1"/>
  <c r="P54" i="1"/>
  <c r="G54" i="1"/>
  <c r="P53" i="1"/>
  <c r="G53" i="1"/>
  <c r="P52" i="1"/>
  <c r="G52" i="1"/>
  <c r="P51" i="1"/>
  <c r="G51" i="1"/>
  <c r="G22" i="1"/>
  <c r="G20" i="1"/>
  <c r="G19" i="1"/>
  <c r="G18" i="1"/>
  <c r="G17" i="1"/>
  <c r="G16" i="1"/>
  <c r="G15" i="1"/>
  <c r="G14" i="1"/>
  <c r="G13" i="1"/>
  <c r="G12" i="1"/>
  <c r="G11" i="1"/>
  <c r="G10" i="1"/>
  <c r="G9" i="1"/>
  <c r="G7" i="1"/>
  <c r="G6" i="1"/>
  <c r="G5" i="1"/>
  <c r="P66" i="1" l="1"/>
  <c r="P69" i="1"/>
  <c r="G66" i="1"/>
  <c r="G69" i="1" s="1"/>
  <c r="G21" i="1"/>
  <c r="G24" i="1" s="1"/>
</calcChain>
</file>

<file path=xl/sharedStrings.xml><?xml version="1.0" encoding="utf-8"?>
<sst xmlns="http://schemas.openxmlformats.org/spreadsheetml/2006/main" count="604" uniqueCount="59">
  <si>
    <t>Froment boulanger</t>
  </si>
  <si>
    <t>Prix unitaire</t>
  </si>
  <si>
    <t>unité</t>
  </si>
  <si>
    <t>Quantité</t>
  </si>
  <si>
    <t>Coût</t>
  </si>
  <si>
    <t>Fermage</t>
  </si>
  <si>
    <t>€/ha</t>
  </si>
  <si>
    <t>€</t>
  </si>
  <si>
    <t>Déchaumage (2 x)</t>
  </si>
  <si>
    <t>Compost compost de fumier</t>
  </si>
  <si>
    <t>€/t</t>
  </si>
  <si>
    <t>Epandage</t>
  </si>
  <si>
    <t>CIPAN</t>
  </si>
  <si>
    <t>€/kg</t>
  </si>
  <si>
    <t>Semis CIPAN</t>
  </si>
  <si>
    <t>Destruction CIPAN</t>
  </si>
  <si>
    <t>Labour</t>
  </si>
  <si>
    <t>Semis culture</t>
  </si>
  <si>
    <t>Semence céréale</t>
  </si>
  <si>
    <t>Semence pois</t>
  </si>
  <si>
    <t>Désherbage mécanique HE ou Houe</t>
  </si>
  <si>
    <t>Engrais organique (10 u/100 kg)</t>
  </si>
  <si>
    <t>€/u d'N</t>
  </si>
  <si>
    <t>Moisson</t>
  </si>
  <si>
    <t>Triage</t>
  </si>
  <si>
    <t>Charges</t>
  </si>
  <si>
    <t>TOTAL</t>
  </si>
  <si>
    <t>Grains céréales</t>
  </si>
  <si>
    <t>Bénéfice</t>
  </si>
  <si>
    <t>Intitulé</t>
  </si>
  <si>
    <t>Entrées de base</t>
  </si>
  <si>
    <t>ha</t>
  </si>
  <si>
    <t>tonne</t>
  </si>
  <si>
    <t>kg</t>
  </si>
  <si>
    <t>u d'N</t>
  </si>
  <si>
    <t>Entrées supplémentaires</t>
  </si>
  <si>
    <t>Totaux</t>
  </si>
  <si>
    <t>TOTAL / ha</t>
  </si>
  <si>
    <t>Bénéfice / ha</t>
  </si>
  <si>
    <t>Calculs avec un précédent sans restitution (avoine, maïs ensilage, triticale, …)</t>
  </si>
  <si>
    <t>Froment fourrager</t>
  </si>
  <si>
    <t xml:space="preserve"> </t>
  </si>
  <si>
    <t>Unité</t>
  </si>
  <si>
    <t>Compost de fumier</t>
  </si>
  <si>
    <t>Lisier</t>
  </si>
  <si>
    <t>Semi culture</t>
  </si>
  <si>
    <t>Froment fourrager à prix cassé</t>
  </si>
  <si>
    <t>Triticale à prix cassé</t>
  </si>
  <si>
    <t>Tiage</t>
  </si>
  <si>
    <t>Grains pois</t>
  </si>
  <si>
    <t>Froment fourrager/pois</t>
  </si>
  <si>
    <t>Froment boulanger/pois</t>
  </si>
  <si>
    <t xml:space="preserve">Déchaumage </t>
  </si>
  <si>
    <t>Nom de la culture</t>
  </si>
  <si>
    <t>Vente</t>
  </si>
  <si>
    <t>exemple: froment boulanger</t>
  </si>
  <si>
    <t>Culture principale:</t>
  </si>
  <si>
    <t>Culture associée:</t>
  </si>
  <si>
    <t>Charges 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</si>
</sst>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/>
    <xf numFmtId="0" fontId="3" fillId="0" borderId="4" xfId="0" applyFont="1" applyBorder="1"/>
    <xf numFmtId="0" fontId="3" fillId="0" borderId="0" xfId="0" applyFont="1"/>
    <xf numFmtId="0" fontId="0" fillId="0" borderId="2" xfId="0" applyBorder="1"/>
    <xf numFmtId="0" fontId="2" fillId="0" borderId="5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2" borderId="4" xfId="0" applyFont="1" applyFill="1" applyBorder="1"/>
    <xf numFmtId="0" fontId="2" fillId="3" borderId="4" xfId="0" applyFont="1" applyFill="1" applyBorder="1"/>
    <xf numFmtId="0" fontId="3" fillId="3" borderId="4" xfId="0" applyFont="1" applyFill="1" applyBorder="1" applyAlignment="1">
      <alignment horizontal="right"/>
    </xf>
    <xf numFmtId="0" fontId="3" fillId="3" borderId="4" xfId="0" applyFont="1" applyFill="1" applyBorder="1"/>
    <xf numFmtId="0" fontId="2" fillId="3" borderId="5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3" fillId="2" borderId="6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0" xfId="0" applyFont="1" applyFill="1"/>
    <xf numFmtId="0" fontId="0" fillId="0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7" xfId="0" applyFont="1" applyFill="1" applyBorder="1"/>
    <xf numFmtId="0" fontId="2" fillId="2" borderId="0" xfId="0" applyFont="1" applyFill="1"/>
    <xf numFmtId="0" fontId="1" fillId="0" borderId="0" xfId="0" applyFont="1" applyFill="1"/>
    <xf numFmtId="0" fontId="2" fillId="0" borderId="0" xfId="0" applyFont="1" applyFill="1"/>
    <xf numFmtId="0" fontId="3" fillId="0" borderId="4" xfId="0" applyFont="1" applyFill="1" applyBorder="1" applyAlignment="1">
      <alignment horizontal="right"/>
    </xf>
    <xf numFmtId="0" fontId="3" fillId="0" borderId="4" xfId="0" applyFont="1" applyFill="1" applyBorder="1"/>
    <xf numFmtId="0" fontId="3" fillId="0" borderId="0" xfId="0" applyFont="1" applyFill="1"/>
    <xf numFmtId="0" fontId="0" fillId="0" borderId="2" xfId="0" applyFill="1" applyBorder="1"/>
    <xf numFmtId="0" fontId="2" fillId="0" borderId="5" xfId="0" applyFont="1" applyFill="1" applyBorder="1"/>
    <xf numFmtId="0" fontId="3" fillId="0" borderId="6" xfId="0" applyFont="1" applyFill="1" applyBorder="1" applyAlignment="1">
      <alignment horizontal="right"/>
    </xf>
    <xf numFmtId="0" fontId="3" fillId="0" borderId="6" xfId="0" applyFont="1" applyFill="1" applyBorder="1"/>
    <xf numFmtId="0" fontId="2" fillId="3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3" borderId="4" xfId="0" applyFont="1" applyFill="1" applyBorder="1" applyProtection="1"/>
    <xf numFmtId="0" fontId="0" fillId="4" borderId="0" xfId="0" applyFill="1"/>
    <xf numFmtId="164" fontId="3" fillId="2" borderId="0" xfId="0" applyNumberFormat="1" applyFont="1" applyFill="1"/>
    <xf numFmtId="164" fontId="2" fillId="3" borderId="0" xfId="0" applyNumberFormat="1" applyFont="1" applyFill="1" applyProtection="1">
      <protection locked="0"/>
    </xf>
    <xf numFmtId="0" fontId="2" fillId="3" borderId="0" xfId="0" applyFont="1" applyFill="1" applyProtection="1">
      <protection locked="0"/>
    </xf>
    <xf numFmtId="164" fontId="2" fillId="0" borderId="0" xfId="0" applyNumberFormat="1" applyFont="1"/>
    <xf numFmtId="164" fontId="2" fillId="0" borderId="0" xfId="0" applyNumberFormat="1" applyFont="1" applyProtection="1">
      <protection locked="0"/>
    </xf>
    <xf numFmtId="164" fontId="2" fillId="4" borderId="0" xfId="0" applyNumberFormat="1" applyFont="1" applyFill="1"/>
    <xf numFmtId="0" fontId="3" fillId="4" borderId="0" xfId="0" applyFont="1" applyFill="1" applyAlignment="1">
      <alignment horizontal="right"/>
    </xf>
    <xf numFmtId="164" fontId="3" fillId="0" borderId="0" xfId="0" applyNumberFormat="1" applyFont="1"/>
    <xf numFmtId="0" fontId="3" fillId="3" borderId="0" xfId="0" applyFont="1" applyFill="1" applyProtection="1">
      <protection locked="0"/>
    </xf>
    <xf numFmtId="20" fontId="0" fillId="0" borderId="0" xfId="0" applyNumberFormat="1"/>
    <xf numFmtId="0" fontId="3" fillId="2" borderId="0" xfId="0" applyFont="1" applyFill="1" applyAlignment="1">
      <alignment horizontal="right"/>
    </xf>
    <xf numFmtId="0" fontId="4" fillId="3" borderId="0" xfId="0" applyFont="1" applyFill="1" applyAlignment="1" applyProtection="1">
      <alignment horizontal="center"/>
      <protection locked="0"/>
    </xf>
  </cellXfs>
  <cellStyles count="1">
    <cellStyle name="Normal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border diagonalUp="0" diagonalDown="0" outline="0">
        <left/>
        <right/>
        <top/>
        <bottom/>
      </border>
      <protection locked="0" hidden="0"/>
    </dxf>
    <dxf>
      <border outline="0"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#,##0.00\ &quot;€&quot;"/>
      <fill>
        <patternFill patternType="solid">
          <fgColor indexed="64"/>
          <bgColor theme="9" tint="0.79998168889431442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protection locked="1" hidden="0"/>
    </dxf>
    <dxf>
      <protection locked="0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9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7620</xdr:rowOff>
    </xdr:from>
    <xdr:to>
      <xdr:col>8</xdr:col>
      <xdr:colOff>762000</xdr:colOff>
      <xdr:row>20</xdr:row>
      <xdr:rowOff>22860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5895259-84EC-40C1-88AD-3574C86B2BBB}"/>
            </a:ext>
          </a:extLst>
        </xdr:cNvPr>
        <xdr:cNvSpPr txBox="1"/>
      </xdr:nvSpPr>
      <xdr:spPr>
        <a:xfrm>
          <a:off x="784860" y="373380"/>
          <a:ext cx="6256020" cy="3307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BE" sz="1100"/>
            <a:t>Bonjour,</a:t>
          </a:r>
        </a:p>
        <a:p>
          <a:r>
            <a:rPr lang="fr-BE" sz="1100"/>
            <a:t>Voici</a:t>
          </a:r>
          <a:r>
            <a:rPr lang="fr-BE" sz="1100" baseline="0"/>
            <a:t> un outil pratique qui vous permet de calculer la rentabilité d'une culture à l'hectare et pouvoir faire des comparaisons. C'est important de compter tous les frais de la récolte précédente à la récolte suivante car tout doit être payé !</a:t>
          </a:r>
        </a:p>
        <a:p>
          <a:r>
            <a:rPr lang="fr-BE" sz="1100" baseline="0"/>
            <a:t>Les postes utilisés ici correspondent aux cultures classiques (céréales, protéagineux, oléagineux)</a:t>
          </a:r>
        </a:p>
        <a:p>
          <a:r>
            <a:rPr lang="fr-BE" sz="1100" baseline="0"/>
            <a:t>Nous avons placé des chiffres moyens à titre d'exemple qui sont à modifier selon votre situation.</a:t>
          </a:r>
        </a:p>
        <a:p>
          <a:endParaRPr lang="fr-BE" sz="1100"/>
        </a:p>
        <a:p>
          <a:r>
            <a:rPr lang="fr-BE" sz="1100" b="1" u="sng"/>
            <a:t>Mode d'emploi</a:t>
          </a:r>
        </a:p>
        <a:p>
          <a:endParaRPr lang="fr-BE" sz="1100" b="1" u="sng"/>
        </a:p>
        <a:p>
          <a:r>
            <a:rPr lang="fr-BE" sz="1100" b="0" u="none"/>
            <a:t>-</a:t>
          </a:r>
          <a:r>
            <a:rPr lang="fr-BE" sz="1100" b="0" u="none" baseline="0"/>
            <a:t> Seules les cases colorées peuvent être modifiées.</a:t>
          </a:r>
        </a:p>
        <a:p>
          <a:r>
            <a:rPr lang="fr-BE" sz="1100" b="0" u="none" baseline="0"/>
            <a:t>- Bien vérifier les unités utilisées. Certais chiffres devront éventuellement être adaptés</a:t>
          </a:r>
        </a:p>
        <a:p>
          <a:r>
            <a:rPr lang="fr-BE" sz="1100" b="0" u="none" baseline="0"/>
            <a:t> ex : le prix d'achat d'un engrais/ tonne  doit être transformé par exemple en prix à l'unité.</a:t>
          </a:r>
        </a:p>
        <a:p>
          <a:r>
            <a:rPr lang="fr-BE" sz="1100" b="0" u="none" baseline="0"/>
            <a:t>         500 €/t pour un engrais qui contient 10 % d'azote (10 u /100 kg) = 50 €/100 kg pour 10 u d'azote.</a:t>
          </a:r>
        </a:p>
        <a:p>
          <a:r>
            <a:rPr lang="fr-BE" sz="1100" b="0" u="none" baseline="0"/>
            <a:t>         Pour un apport de 50 u d'azote, ça représente 50 € x 5 = 250 €/ha</a:t>
          </a:r>
        </a:p>
        <a:p>
          <a:r>
            <a:rPr lang="fr-BE" sz="1100" b="0" u="none" baseline="0"/>
            <a:t>- Si vous avez des postes supplémentaires vous pouvez les ajouter dans "Entrées supplémentaires"</a:t>
          </a:r>
        </a:p>
        <a:p>
          <a:r>
            <a:rPr lang="fr-BE" sz="1100" b="0" u="none" baseline="0"/>
            <a:t>- Dans le cas de cultures associées où les espèces sont vendues séparément, vous pouvez ajouter une espèce en dessous de " grains céréales". Par exemple froment/pois protéagineux.</a:t>
          </a:r>
        </a:p>
        <a:p>
          <a:endParaRPr lang="fr-BE" sz="1100" b="0" u="none" baseline="0"/>
        </a:p>
        <a:p>
          <a:r>
            <a:rPr lang="fr-BE" sz="1100" b="1" u="none" baseline="0"/>
            <a:t>L'équipe de Biowallonie.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C378ED6-0146-4514-B53B-E6538CC92EBA}" name="Tableau4" displayName="Tableau4" ref="C4:G19" totalsRowShown="0" headerRowDxfId="25" dataDxfId="24" totalsRowDxfId="23">
  <autoFilter ref="C4:G19" xr:uid="{6A9F7C4C-BEE6-4B38-906B-44550665FAB1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082EDD63-FD59-4372-9C03-17EB6A9FA28B}" name="Intitulé" dataDxfId="22" totalsRowDxfId="21"/>
    <tableColumn id="2" xr3:uid="{5D585237-083D-48E2-9F5F-AE058D02000D}" name="Prix unitaire" dataDxfId="20" totalsRowDxfId="19"/>
    <tableColumn id="3" xr3:uid="{C09D3E32-CEBA-4FBC-9356-A02592EBCA3F}" name="Unité" dataDxfId="18" totalsRowDxfId="17"/>
    <tableColumn id="4" xr3:uid="{22815A9E-3093-4186-BC3B-17112AF19708}" name="Quantité" dataDxfId="16" totalsRowDxfId="15"/>
    <tableColumn id="5" xr3:uid="{3791BB0D-B99C-47F6-85E3-EE34BC6AD784}" name="Coût" dataDxfId="14" totalsRowDxfId="13">
      <calculatedColumnFormula xml:space="preserve"> (D5*F5)</calculatedColumnFormula>
    </tableColumn>
  </tableColumns>
  <tableStyleInfo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B616FE1-8F62-4531-9A29-E9DA3C1F9BA6}" name="Tableau6" displayName="Tableau6" ref="C20:G23" headerRowCount="0" totalsRowShown="0" headerRowDxfId="12" dataDxfId="11" tableBorderDxfId="10">
  <tableColumns count="5">
    <tableColumn id="1" xr3:uid="{3728D313-9CBF-461B-AE1F-672C773C3433}" name="Colonne1" headerRowDxfId="9" dataDxfId="8"/>
    <tableColumn id="2" xr3:uid="{C6A5CC36-C272-48BE-848B-E82B305169A1}" name="Colonne2" headerRowDxfId="7" dataDxfId="6"/>
    <tableColumn id="3" xr3:uid="{670FD80F-72D2-4F0D-BD0D-D6D944EB6407}" name="Colonne3" headerRowDxfId="5" dataDxfId="4"/>
    <tableColumn id="4" xr3:uid="{76ACD2A9-0268-40D7-B456-CA06DE344E9B}" name="Colonne4" headerRowDxfId="3" dataDxfId="2"/>
    <tableColumn id="5" xr3:uid="{1E5B506F-2B35-4DF4-81CE-CDF2865A8A0D}" name="Colonne5" headerRowDxfId="1" dataDxfId="0">
      <calculatedColumnFormula xml:space="preserve"> (D21*F21)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0A412-371F-4D7E-B966-00239F515A40}">
  <dimension ref="A1"/>
  <sheetViews>
    <sheetView workbookViewId="0">
      <selection activeCell="C24" sqref="C24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0FA87-DD08-4D6B-A40A-E4BCED06DE24}">
  <dimension ref="B2:G27"/>
  <sheetViews>
    <sheetView tabSelected="1" workbookViewId="0">
      <selection activeCell="L26" sqref="L26"/>
    </sheetView>
  </sheetViews>
  <sheetFormatPr baseColWidth="10" defaultColWidth="11.42578125" defaultRowHeight="15" x14ac:dyDescent="0.25"/>
  <cols>
    <col min="1" max="1" width="11.42578125" style="43"/>
    <col min="2" max="2" width="31.7109375" style="43" customWidth="1"/>
    <col min="3" max="3" width="38.7109375" style="43" customWidth="1"/>
    <col min="4" max="4" width="17.140625" style="43" customWidth="1"/>
    <col min="5" max="5" width="13.85546875" style="43" customWidth="1"/>
    <col min="6" max="6" width="17.42578125" style="43" customWidth="1"/>
    <col min="7" max="7" width="13.85546875" style="43" customWidth="1"/>
    <col min="8" max="16384" width="11.42578125" style="43"/>
  </cols>
  <sheetData>
    <row r="2" spans="2:7" ht="23.25" x14ac:dyDescent="0.35">
      <c r="B2" s="24" t="s">
        <v>53</v>
      </c>
      <c r="C2" s="55" t="s">
        <v>55</v>
      </c>
      <c r="D2" s="55"/>
      <c r="E2" s="55"/>
      <c r="F2" s="55"/>
      <c r="G2" s="55"/>
    </row>
    <row r="4" spans="2:7" ht="18.75" x14ac:dyDescent="0.3">
      <c r="C4" s="24" t="s">
        <v>29</v>
      </c>
      <c r="D4" s="44" t="s">
        <v>1</v>
      </c>
      <c r="E4" s="24" t="s">
        <v>42</v>
      </c>
      <c r="F4" s="24" t="s">
        <v>3</v>
      </c>
      <c r="G4" s="44" t="s">
        <v>4</v>
      </c>
    </row>
    <row r="5" spans="2:7" ht="18.75" x14ac:dyDescent="0.3">
      <c r="B5" s="35" t="s">
        <v>30</v>
      </c>
      <c r="C5" s="6" t="s">
        <v>5</v>
      </c>
      <c r="D5" s="45">
        <v>300</v>
      </c>
      <c r="E5" s="6" t="s">
        <v>31</v>
      </c>
      <c r="F5" s="46">
        <v>1</v>
      </c>
      <c r="G5" s="47">
        <f xml:space="preserve"> (D5*F5)</f>
        <v>300</v>
      </c>
    </row>
    <row r="6" spans="2:7" ht="18.75" x14ac:dyDescent="0.3">
      <c r="C6" s="6" t="s">
        <v>52</v>
      </c>
      <c r="D6" s="45">
        <v>35</v>
      </c>
      <c r="E6" s="6" t="s">
        <v>31</v>
      </c>
      <c r="F6" s="46">
        <v>2</v>
      </c>
      <c r="G6" s="47">
        <f t="shared" ref="G6:G23" si="0" xml:space="preserve"> (D6*F6)</f>
        <v>70</v>
      </c>
    </row>
    <row r="7" spans="2:7" ht="18.75" x14ac:dyDescent="0.3">
      <c r="C7" s="6" t="s">
        <v>43</v>
      </c>
      <c r="D7" s="45">
        <v>7</v>
      </c>
      <c r="E7" s="6" t="s">
        <v>32</v>
      </c>
      <c r="F7" s="46">
        <v>15</v>
      </c>
      <c r="G7" s="47">
        <f xml:space="preserve"> (D7*F7)</f>
        <v>105</v>
      </c>
    </row>
    <row r="8" spans="2:7" ht="18.75" x14ac:dyDescent="0.3">
      <c r="C8" s="6" t="s">
        <v>11</v>
      </c>
      <c r="D8" s="45">
        <v>3</v>
      </c>
      <c r="E8" s="6" t="s">
        <v>32</v>
      </c>
      <c r="F8" s="46">
        <v>15</v>
      </c>
      <c r="G8" s="47">
        <f t="shared" si="0"/>
        <v>45</v>
      </c>
    </row>
    <row r="9" spans="2:7" ht="18.75" x14ac:dyDescent="0.3">
      <c r="C9" s="6" t="s">
        <v>12</v>
      </c>
      <c r="D9" s="45">
        <v>7.5</v>
      </c>
      <c r="E9" s="6" t="s">
        <v>33</v>
      </c>
      <c r="F9" s="46">
        <v>10</v>
      </c>
      <c r="G9" s="47">
        <f t="shared" si="0"/>
        <v>75</v>
      </c>
    </row>
    <row r="10" spans="2:7" ht="18.75" x14ac:dyDescent="0.3">
      <c r="C10" s="6" t="s">
        <v>14</v>
      </c>
      <c r="D10" s="45">
        <v>40</v>
      </c>
      <c r="E10" s="6" t="s">
        <v>31</v>
      </c>
      <c r="F10" s="46">
        <v>1</v>
      </c>
      <c r="G10" s="47">
        <f t="shared" si="0"/>
        <v>40</v>
      </c>
    </row>
    <row r="11" spans="2:7" ht="18.75" x14ac:dyDescent="0.3">
      <c r="C11" s="6" t="s">
        <v>15</v>
      </c>
      <c r="D11" s="45">
        <v>30</v>
      </c>
      <c r="E11" s="6" t="s">
        <v>31</v>
      </c>
      <c r="F11" s="46">
        <v>1</v>
      </c>
      <c r="G11" s="47">
        <f t="shared" si="0"/>
        <v>30</v>
      </c>
    </row>
    <row r="12" spans="2:7" ht="18.75" x14ac:dyDescent="0.3">
      <c r="C12" s="6" t="s">
        <v>16</v>
      </c>
      <c r="D12" s="45">
        <v>60</v>
      </c>
      <c r="E12" s="6" t="s">
        <v>31</v>
      </c>
      <c r="F12" s="46">
        <v>1</v>
      </c>
      <c r="G12" s="47">
        <f t="shared" si="0"/>
        <v>60</v>
      </c>
    </row>
    <row r="13" spans="2:7" ht="18.75" x14ac:dyDescent="0.3">
      <c r="C13" s="6" t="s">
        <v>17</v>
      </c>
      <c r="D13" s="45">
        <v>60</v>
      </c>
      <c r="E13" s="6" t="s">
        <v>31</v>
      </c>
      <c r="F13" s="46">
        <v>1</v>
      </c>
      <c r="G13" s="47">
        <f t="shared" si="0"/>
        <v>60</v>
      </c>
    </row>
    <row r="14" spans="2:7" ht="18.75" x14ac:dyDescent="0.3">
      <c r="C14" s="6" t="s">
        <v>18</v>
      </c>
      <c r="D14" s="45">
        <v>1</v>
      </c>
      <c r="E14" s="6" t="s">
        <v>33</v>
      </c>
      <c r="F14" s="46">
        <v>200</v>
      </c>
      <c r="G14" s="47">
        <f t="shared" si="0"/>
        <v>200</v>
      </c>
    </row>
    <row r="15" spans="2:7" ht="18.75" x14ac:dyDescent="0.3">
      <c r="C15" s="6" t="s">
        <v>19</v>
      </c>
      <c r="D15" s="45">
        <v>1.1499999999999999</v>
      </c>
      <c r="E15" s="6" t="s">
        <v>33</v>
      </c>
      <c r="F15" s="46">
        <v>0</v>
      </c>
      <c r="G15" s="47">
        <f t="shared" si="0"/>
        <v>0</v>
      </c>
    </row>
    <row r="16" spans="2:7" ht="18.75" x14ac:dyDescent="0.3">
      <c r="C16" s="6" t="s">
        <v>20</v>
      </c>
      <c r="D16" s="45">
        <v>25</v>
      </c>
      <c r="E16" s="6" t="s">
        <v>31</v>
      </c>
      <c r="F16" s="46">
        <v>3</v>
      </c>
      <c r="G16" s="47">
        <f t="shared" si="0"/>
        <v>75</v>
      </c>
    </row>
    <row r="17" spans="2:7" ht="18.75" x14ac:dyDescent="0.3">
      <c r="C17" s="6" t="s">
        <v>21</v>
      </c>
      <c r="D17" s="45">
        <v>3.8</v>
      </c>
      <c r="E17" s="6" t="s">
        <v>34</v>
      </c>
      <c r="F17" s="46">
        <v>80</v>
      </c>
      <c r="G17" s="47">
        <f t="shared" si="0"/>
        <v>304</v>
      </c>
    </row>
    <row r="18" spans="2:7" ht="18.75" x14ac:dyDescent="0.3">
      <c r="C18" s="6" t="s">
        <v>23</v>
      </c>
      <c r="D18" s="45">
        <v>140</v>
      </c>
      <c r="E18" s="6" t="s">
        <v>31</v>
      </c>
      <c r="F18" s="46">
        <v>1</v>
      </c>
      <c r="G18" s="47">
        <f t="shared" si="0"/>
        <v>140</v>
      </c>
    </row>
    <row r="19" spans="2:7" ht="18.75" x14ac:dyDescent="0.3">
      <c r="C19" s="6" t="s">
        <v>24</v>
      </c>
      <c r="D19" s="45">
        <v>35</v>
      </c>
      <c r="E19" s="6" t="s">
        <v>32</v>
      </c>
      <c r="F19" s="46"/>
      <c r="G19" s="47">
        <f t="shared" si="0"/>
        <v>0</v>
      </c>
    </row>
    <row r="20" spans="2:7" ht="18.75" x14ac:dyDescent="0.3">
      <c r="B20" s="8" t="s">
        <v>35</v>
      </c>
      <c r="C20" s="45"/>
      <c r="D20" s="45"/>
      <c r="E20" s="45"/>
      <c r="F20" s="46"/>
      <c r="G20" s="48">
        <f t="shared" si="0"/>
        <v>0</v>
      </c>
    </row>
    <row r="21" spans="2:7" ht="18.75" x14ac:dyDescent="0.3">
      <c r="C21" s="45"/>
      <c r="D21" s="45"/>
      <c r="E21" s="45"/>
      <c r="F21" s="46"/>
      <c r="G21" s="48">
        <f xml:space="preserve"> (D21*F21)</f>
        <v>0</v>
      </c>
    </row>
    <row r="22" spans="2:7" ht="18.75" x14ac:dyDescent="0.3">
      <c r="C22" s="45"/>
      <c r="D22" s="45"/>
      <c r="E22" s="45"/>
      <c r="F22" s="46"/>
      <c r="G22" s="48">
        <f xml:space="preserve"> (D22*F22)</f>
        <v>0</v>
      </c>
    </row>
    <row r="23" spans="2:7" ht="18.75" x14ac:dyDescent="0.3">
      <c r="C23" s="45"/>
      <c r="D23" s="45"/>
      <c r="E23" s="45"/>
      <c r="F23" s="46"/>
      <c r="G23" s="48">
        <f xml:space="preserve"> (D23*F23)</f>
        <v>0</v>
      </c>
    </row>
    <row r="24" spans="2:7" ht="18.75" x14ac:dyDescent="0.3">
      <c r="B24" s="24" t="s">
        <v>36</v>
      </c>
      <c r="C24" s="6" t="s">
        <v>58</v>
      </c>
      <c r="D24" s="49"/>
      <c r="E24" s="6"/>
      <c r="F24" s="50" t="s">
        <v>37</v>
      </c>
      <c r="G24" s="51">
        <f>SUM(G5:G19)</f>
        <v>1504</v>
      </c>
    </row>
    <row r="25" spans="2:7" ht="18.75" x14ac:dyDescent="0.3">
      <c r="B25" s="24" t="s">
        <v>54</v>
      </c>
      <c r="C25" s="46" t="s">
        <v>56</v>
      </c>
      <c r="D25" s="45">
        <v>400</v>
      </c>
      <c r="E25" s="6" t="s">
        <v>32</v>
      </c>
      <c r="F25" s="52">
        <v>4.5</v>
      </c>
      <c r="G25" s="51">
        <f>(D25*F25)</f>
        <v>1800</v>
      </c>
    </row>
    <row r="26" spans="2:7" ht="18.75" x14ac:dyDescent="0.3">
      <c r="C26" s="46" t="s">
        <v>57</v>
      </c>
      <c r="D26" s="45">
        <v>0</v>
      </c>
      <c r="E26" s="6" t="s">
        <v>32</v>
      </c>
      <c r="F26" s="52">
        <v>0</v>
      </c>
      <c r="G26" s="51">
        <f>(D26*F26)</f>
        <v>0</v>
      </c>
    </row>
    <row r="27" spans="2:7" ht="18.75" x14ac:dyDescent="0.3">
      <c r="C27" s="53"/>
      <c r="D27"/>
      <c r="E27"/>
      <c r="F27" s="54" t="s">
        <v>38</v>
      </c>
      <c r="G27" s="44">
        <f xml:space="preserve"> ((G25+G26)-G24)</f>
        <v>296</v>
      </c>
    </row>
  </sheetData>
  <sheetProtection sheet="1" objects="1" scenarios="1" insertRows="0"/>
  <mergeCells count="1">
    <mergeCell ref="C2:G2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03684-0C2D-4ED7-B8B5-FCC02BA38F69}">
  <dimension ref="A1:H22"/>
  <sheetViews>
    <sheetView workbookViewId="0">
      <selection activeCell="D14" sqref="D14"/>
    </sheetView>
  </sheetViews>
  <sheetFormatPr baseColWidth="10" defaultColWidth="11.42578125" defaultRowHeight="15" x14ac:dyDescent="0.25"/>
  <sheetData>
    <row r="1" spans="1:8" ht="23.25" x14ac:dyDescent="0.35">
      <c r="C1" s="1" t="s">
        <v>0</v>
      </c>
    </row>
    <row r="2" spans="1:8" ht="23.25" x14ac:dyDescent="0.35">
      <c r="C2" s="1"/>
    </row>
    <row r="3" spans="1:8" ht="18.75" x14ac:dyDescent="0.3">
      <c r="A3" s="26"/>
      <c r="B3" s="27"/>
      <c r="C3" s="28"/>
      <c r="D3" s="13" t="s">
        <v>1</v>
      </c>
      <c r="E3" s="13" t="s">
        <v>2</v>
      </c>
      <c r="F3" s="13" t="s">
        <v>3</v>
      </c>
      <c r="G3" s="13" t="s">
        <v>4</v>
      </c>
      <c r="H3" s="30"/>
    </row>
    <row r="4" spans="1:8" ht="18.75" x14ac:dyDescent="0.3">
      <c r="A4" s="2" t="s">
        <v>5</v>
      </c>
      <c r="B4" s="3"/>
      <c r="C4" s="4"/>
      <c r="D4" s="40">
        <v>300</v>
      </c>
      <c r="E4" s="5" t="s">
        <v>6</v>
      </c>
      <c r="F4" s="14">
        <v>1</v>
      </c>
      <c r="G4" s="5">
        <f xml:space="preserve"> (D4*F4)</f>
        <v>300</v>
      </c>
      <c r="H4" s="6" t="s">
        <v>7</v>
      </c>
    </row>
    <row r="5" spans="1:8" ht="18.75" x14ac:dyDescent="0.3">
      <c r="A5" s="2" t="s">
        <v>8</v>
      </c>
      <c r="B5" s="3"/>
      <c r="C5" s="4"/>
      <c r="D5" s="40">
        <v>35</v>
      </c>
      <c r="E5" s="5" t="s">
        <v>6</v>
      </c>
      <c r="F5" s="14">
        <v>2</v>
      </c>
      <c r="G5" s="5">
        <f t="shared" ref="G5:G18" si="0" xml:space="preserve"> (D5*F5)</f>
        <v>70</v>
      </c>
      <c r="H5" s="6" t="s">
        <v>7</v>
      </c>
    </row>
    <row r="6" spans="1:8" ht="18.75" x14ac:dyDescent="0.3">
      <c r="A6" s="2" t="s">
        <v>9</v>
      </c>
      <c r="B6" s="3"/>
      <c r="C6" s="4"/>
      <c r="D6" s="40">
        <v>7</v>
      </c>
      <c r="E6" s="5" t="s">
        <v>10</v>
      </c>
      <c r="F6" s="14">
        <v>15</v>
      </c>
      <c r="G6" s="5">
        <f xml:space="preserve"> (D6*F6)</f>
        <v>105</v>
      </c>
      <c r="H6" s="6" t="s">
        <v>7</v>
      </c>
    </row>
    <row r="7" spans="1:8" ht="18.75" x14ac:dyDescent="0.3">
      <c r="A7" s="2" t="s">
        <v>11</v>
      </c>
      <c r="B7" s="3"/>
      <c r="C7" s="4"/>
      <c r="D7" s="40">
        <v>3</v>
      </c>
      <c r="E7" s="5" t="s">
        <v>10</v>
      </c>
      <c r="F7" s="14">
        <v>15</v>
      </c>
      <c r="G7" s="5">
        <f t="shared" si="0"/>
        <v>45</v>
      </c>
      <c r="H7" s="6" t="s">
        <v>7</v>
      </c>
    </row>
    <row r="8" spans="1:8" ht="18.75" x14ac:dyDescent="0.3">
      <c r="A8" s="2" t="s">
        <v>12</v>
      </c>
      <c r="B8" s="3"/>
      <c r="C8" s="4"/>
      <c r="D8" s="40">
        <v>7.5</v>
      </c>
      <c r="E8" s="5" t="s">
        <v>13</v>
      </c>
      <c r="F8" s="14">
        <v>10</v>
      </c>
      <c r="G8" s="5">
        <f t="shared" si="0"/>
        <v>75</v>
      </c>
      <c r="H8" s="6" t="s">
        <v>7</v>
      </c>
    </row>
    <row r="9" spans="1:8" ht="18.75" x14ac:dyDescent="0.3">
      <c r="A9" s="2" t="s">
        <v>14</v>
      </c>
      <c r="B9" s="3"/>
      <c r="C9" s="4"/>
      <c r="D9" s="40">
        <v>40</v>
      </c>
      <c r="E9" s="5" t="s">
        <v>6</v>
      </c>
      <c r="F9" s="14">
        <v>1</v>
      </c>
      <c r="G9" s="5">
        <f t="shared" si="0"/>
        <v>40</v>
      </c>
      <c r="H9" s="6" t="s">
        <v>7</v>
      </c>
    </row>
    <row r="10" spans="1:8" ht="18.75" x14ac:dyDescent="0.3">
      <c r="A10" s="2" t="s">
        <v>15</v>
      </c>
      <c r="B10" s="3"/>
      <c r="C10" s="4"/>
      <c r="D10" s="40">
        <v>30</v>
      </c>
      <c r="E10" s="5" t="s">
        <v>6</v>
      </c>
      <c r="F10" s="14">
        <v>1</v>
      </c>
      <c r="G10" s="5">
        <f t="shared" si="0"/>
        <v>30</v>
      </c>
      <c r="H10" s="6" t="s">
        <v>7</v>
      </c>
    </row>
    <row r="11" spans="1:8" ht="18.75" x14ac:dyDescent="0.3">
      <c r="A11" s="2" t="s">
        <v>16</v>
      </c>
      <c r="B11" s="3"/>
      <c r="C11" s="4"/>
      <c r="D11" s="40">
        <v>60</v>
      </c>
      <c r="E11" s="5" t="s">
        <v>6</v>
      </c>
      <c r="F11" s="14">
        <v>1</v>
      </c>
      <c r="G11" s="5">
        <f t="shared" si="0"/>
        <v>60</v>
      </c>
      <c r="H11" s="6" t="s">
        <v>7</v>
      </c>
    </row>
    <row r="12" spans="1:8" ht="18.75" x14ac:dyDescent="0.3">
      <c r="A12" s="2" t="s">
        <v>17</v>
      </c>
      <c r="B12" s="3"/>
      <c r="C12" s="4"/>
      <c r="D12" s="40">
        <v>60</v>
      </c>
      <c r="E12" s="5" t="s">
        <v>6</v>
      </c>
      <c r="F12" s="14">
        <v>1</v>
      </c>
      <c r="G12" s="5">
        <f t="shared" si="0"/>
        <v>60</v>
      </c>
      <c r="H12" s="6" t="s">
        <v>7</v>
      </c>
    </row>
    <row r="13" spans="1:8" ht="18.75" x14ac:dyDescent="0.3">
      <c r="A13" s="2" t="s">
        <v>18</v>
      </c>
      <c r="B13" s="3"/>
      <c r="C13" s="4"/>
      <c r="D13" s="40">
        <v>1</v>
      </c>
      <c r="E13" s="5" t="s">
        <v>13</v>
      </c>
      <c r="F13" s="14">
        <v>200</v>
      </c>
      <c r="G13" s="5">
        <f t="shared" si="0"/>
        <v>200</v>
      </c>
      <c r="H13" s="6" t="s">
        <v>7</v>
      </c>
    </row>
    <row r="14" spans="1:8" ht="18.75" x14ac:dyDescent="0.3">
      <c r="A14" s="2" t="s">
        <v>19</v>
      </c>
      <c r="B14" s="3"/>
      <c r="C14" s="4"/>
      <c r="D14" s="40">
        <v>1.1499999999999999</v>
      </c>
      <c r="E14" s="5" t="s">
        <v>13</v>
      </c>
      <c r="F14" s="14"/>
      <c r="G14" s="5">
        <f t="shared" si="0"/>
        <v>0</v>
      </c>
      <c r="H14" s="6" t="s">
        <v>7</v>
      </c>
    </row>
    <row r="15" spans="1:8" ht="18.75" x14ac:dyDescent="0.3">
      <c r="A15" s="2" t="s">
        <v>20</v>
      </c>
      <c r="B15" s="3"/>
      <c r="C15" s="4"/>
      <c r="D15" s="40">
        <v>25</v>
      </c>
      <c r="E15" s="5" t="s">
        <v>6</v>
      </c>
      <c r="F15" s="14">
        <v>3</v>
      </c>
      <c r="G15" s="5">
        <f t="shared" si="0"/>
        <v>75</v>
      </c>
      <c r="H15" s="6" t="s">
        <v>7</v>
      </c>
    </row>
    <row r="16" spans="1:8" ht="18.75" x14ac:dyDescent="0.3">
      <c r="A16" s="2" t="s">
        <v>21</v>
      </c>
      <c r="B16" s="3"/>
      <c r="C16" s="4"/>
      <c r="D16" s="42">
        <v>3.8</v>
      </c>
      <c r="E16" s="5" t="s">
        <v>22</v>
      </c>
      <c r="F16" s="14">
        <v>80</v>
      </c>
      <c r="G16" s="5">
        <f t="shared" si="0"/>
        <v>304</v>
      </c>
      <c r="H16" s="6" t="s">
        <v>7</v>
      </c>
    </row>
    <row r="17" spans="1:8" ht="18.75" x14ac:dyDescent="0.3">
      <c r="A17" s="2" t="s">
        <v>23</v>
      </c>
      <c r="B17" s="3"/>
      <c r="C17" s="4"/>
      <c r="D17" s="40">
        <v>140</v>
      </c>
      <c r="E17" s="5" t="s">
        <v>6</v>
      </c>
      <c r="F17" s="14">
        <v>1</v>
      </c>
      <c r="G17" s="5">
        <f t="shared" si="0"/>
        <v>140</v>
      </c>
      <c r="H17" s="6" t="s">
        <v>7</v>
      </c>
    </row>
    <row r="18" spans="1:8" ht="18.75" x14ac:dyDescent="0.3">
      <c r="A18" s="2" t="s">
        <v>24</v>
      </c>
      <c r="B18" s="3"/>
      <c r="C18" s="4"/>
      <c r="D18" s="40">
        <v>35</v>
      </c>
      <c r="E18" s="5" t="s">
        <v>10</v>
      </c>
      <c r="F18" s="14"/>
      <c r="G18" s="5">
        <f t="shared" si="0"/>
        <v>0</v>
      </c>
      <c r="H18" s="6" t="s">
        <v>7</v>
      </c>
    </row>
    <row r="19" spans="1:8" ht="18.75" x14ac:dyDescent="0.3">
      <c r="A19" s="2" t="s">
        <v>25</v>
      </c>
      <c r="B19" s="3"/>
      <c r="C19" s="4"/>
      <c r="D19" s="40"/>
      <c r="E19" s="5"/>
      <c r="F19" s="15" t="s">
        <v>26</v>
      </c>
      <c r="G19" s="7">
        <f>SUM(G4:G18)</f>
        <v>1504</v>
      </c>
      <c r="H19" s="8" t="s">
        <v>6</v>
      </c>
    </row>
    <row r="20" spans="1:8" ht="18.75" x14ac:dyDescent="0.3">
      <c r="A20" s="2" t="s">
        <v>27</v>
      </c>
      <c r="B20" s="9"/>
      <c r="C20" s="9"/>
      <c r="D20" s="40">
        <v>430</v>
      </c>
      <c r="E20" s="5" t="s">
        <v>10</v>
      </c>
      <c r="F20" s="16">
        <v>4.5</v>
      </c>
      <c r="G20" s="7">
        <f>(D20*F20)</f>
        <v>1935</v>
      </c>
      <c r="H20" s="6" t="s">
        <v>7</v>
      </c>
    </row>
    <row r="21" spans="1:8" ht="19.5" thickBot="1" x14ac:dyDescent="0.35">
      <c r="A21" s="2"/>
      <c r="B21" s="9"/>
      <c r="C21" s="9"/>
      <c r="D21" s="40"/>
      <c r="E21" s="5"/>
      <c r="F21" s="17"/>
      <c r="G21" s="10"/>
      <c r="H21" s="6" t="s">
        <v>7</v>
      </c>
    </row>
    <row r="22" spans="1:8" ht="19.5" thickBot="1" x14ac:dyDescent="0.35">
      <c r="D22" s="41"/>
      <c r="E22" s="25"/>
      <c r="F22" s="22" t="s">
        <v>28</v>
      </c>
      <c r="G22" s="23">
        <f xml:space="preserve"> ((G20+G21)-G19)</f>
        <v>431</v>
      </c>
      <c r="H22" s="24" t="s">
        <v>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2AC0-C65E-4751-A1F7-2296281846F0}">
  <dimension ref="A1:Q69"/>
  <sheetViews>
    <sheetView topLeftCell="A22" workbookViewId="0">
      <selection activeCell="E11" sqref="E11"/>
    </sheetView>
  </sheetViews>
  <sheetFormatPr baseColWidth="10" defaultColWidth="11.42578125" defaultRowHeight="15" x14ac:dyDescent="0.25"/>
  <sheetData>
    <row r="1" spans="1:17" ht="23.25" x14ac:dyDescent="0.35">
      <c r="A1" s="1" t="s">
        <v>39</v>
      </c>
    </row>
    <row r="2" spans="1:17" ht="23.25" x14ac:dyDescent="0.35">
      <c r="C2" s="1" t="s">
        <v>40</v>
      </c>
      <c r="I2" t="s">
        <v>41</v>
      </c>
      <c r="J2" s="25"/>
      <c r="K2" s="25"/>
      <c r="L2" s="31"/>
      <c r="M2" s="25"/>
      <c r="N2" s="25"/>
      <c r="O2" s="25"/>
      <c r="P2" s="25"/>
      <c r="Q2" s="25"/>
    </row>
    <row r="3" spans="1:17" ht="23.25" x14ac:dyDescent="0.35">
      <c r="C3" s="1"/>
      <c r="J3" s="25"/>
      <c r="K3" s="25"/>
      <c r="L3" s="31"/>
      <c r="M3" s="25"/>
      <c r="N3" s="25"/>
      <c r="O3" s="25"/>
      <c r="P3" s="25"/>
      <c r="Q3" s="25"/>
    </row>
    <row r="4" spans="1:17" ht="18.75" x14ac:dyDescent="0.3">
      <c r="A4" s="26"/>
      <c r="B4" s="27"/>
      <c r="C4" s="28"/>
      <c r="D4" s="13" t="s">
        <v>1</v>
      </c>
      <c r="E4" s="13" t="s">
        <v>2</v>
      </c>
      <c r="F4" s="13" t="s">
        <v>3</v>
      </c>
      <c r="G4" s="13" t="s">
        <v>4</v>
      </c>
      <c r="H4" s="29" t="s">
        <v>42</v>
      </c>
      <c r="J4" s="18"/>
      <c r="K4" s="19"/>
      <c r="L4" s="20"/>
      <c r="M4" s="21"/>
      <c r="N4" s="21"/>
      <c r="O4" s="21"/>
      <c r="P4" s="21"/>
      <c r="Q4" s="32"/>
    </row>
    <row r="5" spans="1:17" ht="18.75" x14ac:dyDescent="0.3">
      <c r="A5" s="2" t="s">
        <v>5</v>
      </c>
      <c r="B5" s="3"/>
      <c r="C5" s="4"/>
      <c r="D5" s="14">
        <v>300</v>
      </c>
      <c r="E5" s="5" t="s">
        <v>6</v>
      </c>
      <c r="F5" s="14">
        <v>1</v>
      </c>
      <c r="G5" s="5">
        <f xml:space="preserve"> (D5*F5)</f>
        <v>300</v>
      </c>
      <c r="H5" s="6" t="s">
        <v>7</v>
      </c>
      <c r="J5" s="18"/>
      <c r="K5" s="19"/>
      <c r="L5" s="20"/>
      <c r="M5" s="21"/>
      <c r="N5" s="21"/>
      <c r="O5" s="21"/>
      <c r="P5" s="21"/>
      <c r="Q5" s="32"/>
    </row>
    <row r="6" spans="1:17" ht="18.75" x14ac:dyDescent="0.3">
      <c r="A6" s="2" t="s">
        <v>8</v>
      </c>
      <c r="B6" s="3"/>
      <c r="C6" s="4"/>
      <c r="D6" s="14">
        <v>35</v>
      </c>
      <c r="E6" s="5" t="s">
        <v>6</v>
      </c>
      <c r="F6" s="14">
        <v>2</v>
      </c>
      <c r="G6" s="5">
        <f t="shared" ref="G6:G20" si="0" xml:space="preserve"> (D6*F6)</f>
        <v>70</v>
      </c>
      <c r="H6" s="6" t="s">
        <v>7</v>
      </c>
      <c r="J6" s="18"/>
      <c r="K6" s="19"/>
      <c r="L6" s="20"/>
      <c r="M6" s="21"/>
      <c r="N6" s="21"/>
      <c r="O6" s="21"/>
      <c r="P6" s="21"/>
      <c r="Q6" s="32"/>
    </row>
    <row r="7" spans="1:17" ht="18.75" x14ac:dyDescent="0.3">
      <c r="A7" s="2" t="s">
        <v>43</v>
      </c>
      <c r="B7" s="3"/>
      <c r="C7" s="4"/>
      <c r="D7" s="14">
        <v>7</v>
      </c>
      <c r="E7" s="5" t="s">
        <v>10</v>
      </c>
      <c r="F7" s="14">
        <v>15</v>
      </c>
      <c r="G7" s="5">
        <f t="shared" si="0"/>
        <v>105</v>
      </c>
      <c r="H7" s="6" t="s">
        <v>7</v>
      </c>
      <c r="J7" s="18"/>
      <c r="K7" s="19"/>
      <c r="L7" s="20"/>
      <c r="M7" s="21"/>
      <c r="N7" s="21"/>
      <c r="O7" s="21"/>
      <c r="P7" s="21"/>
      <c r="Q7" s="32"/>
    </row>
    <row r="8" spans="1:17" ht="18.75" x14ac:dyDescent="0.3">
      <c r="A8" s="2" t="s">
        <v>44</v>
      </c>
      <c r="B8" s="3"/>
      <c r="C8" s="4"/>
      <c r="D8" s="14"/>
      <c r="E8" s="5" t="s">
        <v>10</v>
      </c>
      <c r="F8" s="14">
        <v>0</v>
      </c>
      <c r="G8" s="5"/>
      <c r="H8" s="6"/>
      <c r="J8" s="18"/>
      <c r="K8" s="19"/>
      <c r="L8" s="20"/>
      <c r="M8" s="21"/>
      <c r="N8" s="21"/>
      <c r="O8" s="21"/>
      <c r="P8" s="21"/>
      <c r="Q8" s="32"/>
    </row>
    <row r="9" spans="1:17" ht="18.75" x14ac:dyDescent="0.3">
      <c r="A9" s="2" t="s">
        <v>11</v>
      </c>
      <c r="B9" s="3"/>
      <c r="C9" s="4"/>
      <c r="D9" s="14">
        <v>3</v>
      </c>
      <c r="E9" s="5" t="s">
        <v>10</v>
      </c>
      <c r="F9" s="14">
        <v>15</v>
      </c>
      <c r="G9" s="5">
        <f t="shared" si="0"/>
        <v>45</v>
      </c>
      <c r="H9" s="6" t="s">
        <v>7</v>
      </c>
      <c r="J9" s="18"/>
      <c r="K9" s="19"/>
      <c r="L9" s="20"/>
      <c r="M9" s="21"/>
      <c r="N9" s="21"/>
      <c r="O9" s="21"/>
      <c r="P9" s="21"/>
      <c r="Q9" s="32"/>
    </row>
    <row r="10" spans="1:17" ht="18.75" x14ac:dyDescent="0.3">
      <c r="A10" s="2" t="s">
        <v>12</v>
      </c>
      <c r="B10" s="3"/>
      <c r="C10" s="4"/>
      <c r="D10" s="14">
        <v>7.5</v>
      </c>
      <c r="E10" s="5" t="s">
        <v>13</v>
      </c>
      <c r="F10" s="14">
        <v>10</v>
      </c>
      <c r="G10" s="5">
        <f t="shared" si="0"/>
        <v>75</v>
      </c>
      <c r="H10" s="6" t="s">
        <v>7</v>
      </c>
      <c r="J10" s="18"/>
      <c r="K10" s="19"/>
      <c r="L10" s="20"/>
      <c r="M10" s="21"/>
      <c r="N10" s="21"/>
      <c r="O10" s="21"/>
      <c r="P10" s="21"/>
      <c r="Q10" s="32"/>
    </row>
    <row r="11" spans="1:17" ht="18.75" x14ac:dyDescent="0.3">
      <c r="A11" s="2" t="s">
        <v>14</v>
      </c>
      <c r="B11" s="3"/>
      <c r="C11" s="4"/>
      <c r="D11" s="14">
        <v>40</v>
      </c>
      <c r="E11" s="5" t="s">
        <v>6</v>
      </c>
      <c r="F11" s="14">
        <v>1</v>
      </c>
      <c r="G11" s="5">
        <f t="shared" si="0"/>
        <v>40</v>
      </c>
      <c r="H11" s="6" t="s">
        <v>7</v>
      </c>
      <c r="J11" s="18"/>
      <c r="K11" s="19"/>
      <c r="L11" s="20"/>
      <c r="M11" s="21"/>
      <c r="N11" s="21"/>
      <c r="O11" s="21"/>
      <c r="P11" s="21"/>
      <c r="Q11" s="32"/>
    </row>
    <row r="12" spans="1:17" ht="18.75" x14ac:dyDescent="0.3">
      <c r="A12" s="2" t="s">
        <v>15</v>
      </c>
      <c r="B12" s="3"/>
      <c r="C12" s="4"/>
      <c r="D12" s="14">
        <v>30</v>
      </c>
      <c r="E12" s="5" t="s">
        <v>6</v>
      </c>
      <c r="F12" s="14">
        <v>1</v>
      </c>
      <c r="G12" s="5">
        <f t="shared" si="0"/>
        <v>30</v>
      </c>
      <c r="H12" s="6" t="s">
        <v>7</v>
      </c>
      <c r="J12" s="18"/>
      <c r="K12" s="19"/>
      <c r="L12" s="20"/>
      <c r="M12" s="21"/>
      <c r="N12" s="21"/>
      <c r="O12" s="21"/>
      <c r="P12" s="21"/>
      <c r="Q12" s="32"/>
    </row>
    <row r="13" spans="1:17" ht="18.75" x14ac:dyDescent="0.3">
      <c r="A13" s="2" t="s">
        <v>16</v>
      </c>
      <c r="B13" s="3"/>
      <c r="C13" s="4"/>
      <c r="D13" s="14">
        <v>60</v>
      </c>
      <c r="E13" s="5" t="s">
        <v>6</v>
      </c>
      <c r="F13" s="14">
        <v>1</v>
      </c>
      <c r="G13" s="5">
        <f t="shared" si="0"/>
        <v>60</v>
      </c>
      <c r="H13" s="6" t="s">
        <v>7</v>
      </c>
      <c r="J13" s="18"/>
      <c r="K13" s="19"/>
      <c r="L13" s="20"/>
      <c r="M13" s="21"/>
      <c r="N13" s="21"/>
      <c r="O13" s="21"/>
      <c r="P13" s="21"/>
      <c r="Q13" s="32"/>
    </row>
    <row r="14" spans="1:17" ht="18.75" x14ac:dyDescent="0.3">
      <c r="A14" s="2" t="s">
        <v>45</v>
      </c>
      <c r="B14" s="3"/>
      <c r="C14" s="4"/>
      <c r="D14" s="14">
        <v>60</v>
      </c>
      <c r="E14" s="5" t="s">
        <v>6</v>
      </c>
      <c r="F14" s="14">
        <v>1</v>
      </c>
      <c r="G14" s="5">
        <f t="shared" si="0"/>
        <v>60</v>
      </c>
      <c r="H14" s="6" t="s">
        <v>7</v>
      </c>
      <c r="J14" s="18"/>
      <c r="K14" s="19"/>
      <c r="L14" s="20"/>
      <c r="M14" s="21"/>
      <c r="N14" s="21"/>
      <c r="O14" s="21"/>
      <c r="P14" s="21"/>
      <c r="Q14" s="32"/>
    </row>
    <row r="15" spans="1:17" ht="18.75" x14ac:dyDescent="0.3">
      <c r="A15" s="2" t="s">
        <v>18</v>
      </c>
      <c r="B15" s="3"/>
      <c r="C15" s="4"/>
      <c r="D15" s="14">
        <v>1</v>
      </c>
      <c r="E15" s="5" t="s">
        <v>13</v>
      </c>
      <c r="F15" s="14">
        <v>200</v>
      </c>
      <c r="G15" s="5">
        <f t="shared" si="0"/>
        <v>200</v>
      </c>
      <c r="H15" s="6" t="s">
        <v>7</v>
      </c>
      <c r="J15" s="18"/>
      <c r="K15" s="19"/>
      <c r="L15" s="20"/>
      <c r="M15" s="21"/>
      <c r="N15" s="21"/>
      <c r="O15" s="21"/>
      <c r="P15" s="21"/>
      <c r="Q15" s="32"/>
    </row>
    <row r="16" spans="1:17" ht="18.75" x14ac:dyDescent="0.3">
      <c r="A16" s="2" t="s">
        <v>19</v>
      </c>
      <c r="B16" s="3"/>
      <c r="C16" s="4"/>
      <c r="D16" s="14">
        <v>1.1499999999999999</v>
      </c>
      <c r="E16" s="5" t="s">
        <v>13</v>
      </c>
      <c r="F16" s="14"/>
      <c r="G16" s="5">
        <f t="shared" si="0"/>
        <v>0</v>
      </c>
      <c r="H16" s="6" t="s">
        <v>7</v>
      </c>
      <c r="J16" s="18"/>
      <c r="K16" s="19"/>
      <c r="L16" s="20"/>
      <c r="M16" s="21"/>
      <c r="N16" s="21"/>
      <c r="O16" s="21"/>
      <c r="P16" s="21"/>
      <c r="Q16" s="32"/>
    </row>
    <row r="17" spans="1:17" ht="18.75" x14ac:dyDescent="0.3">
      <c r="A17" s="2" t="s">
        <v>20</v>
      </c>
      <c r="B17" s="3"/>
      <c r="C17" s="4"/>
      <c r="D17" s="14">
        <v>25</v>
      </c>
      <c r="E17" s="5" t="s">
        <v>6</v>
      </c>
      <c r="F17" s="14">
        <v>3</v>
      </c>
      <c r="G17" s="5">
        <f t="shared" si="0"/>
        <v>75</v>
      </c>
      <c r="H17" s="6" t="s">
        <v>7</v>
      </c>
      <c r="J17" s="18"/>
      <c r="K17" s="19"/>
      <c r="L17" s="20"/>
      <c r="M17" s="21"/>
      <c r="N17" s="21"/>
      <c r="O17" s="21"/>
      <c r="P17" s="21"/>
      <c r="Q17" s="32"/>
    </row>
    <row r="18" spans="1:17" ht="18.75" x14ac:dyDescent="0.3">
      <c r="A18" s="2" t="s">
        <v>21</v>
      </c>
      <c r="B18" s="3"/>
      <c r="C18" s="4"/>
      <c r="D18" s="14">
        <v>3.8</v>
      </c>
      <c r="E18" s="5" t="s">
        <v>22</v>
      </c>
      <c r="F18" s="14">
        <v>50</v>
      </c>
      <c r="G18" s="5">
        <f t="shared" si="0"/>
        <v>190</v>
      </c>
      <c r="H18" s="6" t="s">
        <v>7</v>
      </c>
      <c r="J18" s="18"/>
      <c r="K18" s="19"/>
      <c r="L18" s="20"/>
      <c r="M18" s="21"/>
      <c r="N18" s="21"/>
      <c r="O18" s="21"/>
      <c r="P18" s="21"/>
      <c r="Q18" s="32"/>
    </row>
    <row r="19" spans="1:17" ht="18.75" x14ac:dyDescent="0.3">
      <c r="A19" s="2" t="s">
        <v>23</v>
      </c>
      <c r="B19" s="3"/>
      <c r="C19" s="4"/>
      <c r="D19" s="14">
        <v>140</v>
      </c>
      <c r="E19" s="5" t="s">
        <v>6</v>
      </c>
      <c r="F19" s="14">
        <v>1</v>
      </c>
      <c r="G19" s="5">
        <f t="shared" si="0"/>
        <v>140</v>
      </c>
      <c r="H19" s="6" t="s">
        <v>7</v>
      </c>
      <c r="J19" s="18"/>
      <c r="K19" s="19"/>
      <c r="L19" s="20"/>
      <c r="M19" s="21"/>
      <c r="N19" s="21"/>
      <c r="O19" s="21"/>
      <c r="P19" s="21"/>
      <c r="Q19" s="32"/>
    </row>
    <row r="20" spans="1:17" ht="18.75" x14ac:dyDescent="0.3">
      <c r="A20" s="2" t="s">
        <v>24</v>
      </c>
      <c r="B20" s="3"/>
      <c r="C20" s="4"/>
      <c r="D20" s="14">
        <v>35</v>
      </c>
      <c r="E20" s="5" t="s">
        <v>10</v>
      </c>
      <c r="F20" s="14"/>
      <c r="G20" s="5">
        <f t="shared" si="0"/>
        <v>0</v>
      </c>
      <c r="H20" s="6" t="s">
        <v>7</v>
      </c>
      <c r="J20" s="18"/>
      <c r="K20" s="19"/>
      <c r="L20" s="20"/>
      <c r="M20" s="21"/>
      <c r="N20" s="21"/>
      <c r="O20" s="21"/>
      <c r="P20" s="21"/>
      <c r="Q20" s="32"/>
    </row>
    <row r="21" spans="1:17" ht="18.75" x14ac:dyDescent="0.3">
      <c r="A21" s="2" t="s">
        <v>25</v>
      </c>
      <c r="B21" s="3"/>
      <c r="C21" s="4"/>
      <c r="D21" s="14"/>
      <c r="E21" s="5"/>
      <c r="F21" s="15" t="s">
        <v>26</v>
      </c>
      <c r="G21" s="7">
        <f>SUM(G5:G20)</f>
        <v>1390</v>
      </c>
      <c r="H21" s="8" t="s">
        <v>6</v>
      </c>
      <c r="J21" s="18"/>
      <c r="K21" s="19"/>
      <c r="L21" s="20"/>
      <c r="M21" s="21"/>
      <c r="N21" s="21"/>
      <c r="O21" s="33"/>
      <c r="P21" s="34"/>
      <c r="Q21" s="35"/>
    </row>
    <row r="22" spans="1:17" ht="18.75" x14ac:dyDescent="0.3">
      <c r="A22" s="2" t="s">
        <v>27</v>
      </c>
      <c r="B22" s="9"/>
      <c r="C22" s="9"/>
      <c r="D22" s="14">
        <v>300</v>
      </c>
      <c r="E22" s="5" t="s">
        <v>10</v>
      </c>
      <c r="F22" s="16">
        <v>5.5</v>
      </c>
      <c r="G22" s="7">
        <f>(D22*F22)</f>
        <v>1650</v>
      </c>
      <c r="H22" s="6" t="s">
        <v>7</v>
      </c>
      <c r="J22" s="18"/>
      <c r="K22" s="36"/>
      <c r="L22" s="36"/>
      <c r="M22" s="21"/>
      <c r="N22" s="21"/>
      <c r="O22" s="34"/>
      <c r="P22" s="34"/>
      <c r="Q22" s="32"/>
    </row>
    <row r="23" spans="1:17" ht="19.5" thickBot="1" x14ac:dyDescent="0.35">
      <c r="A23" s="2"/>
      <c r="B23" s="9"/>
      <c r="C23" s="9"/>
      <c r="D23" s="14"/>
      <c r="E23" s="5"/>
      <c r="F23" s="17"/>
      <c r="G23" s="10"/>
      <c r="H23" s="6" t="s">
        <v>7</v>
      </c>
      <c r="J23" s="18"/>
      <c r="K23" s="36"/>
      <c r="L23" s="36"/>
      <c r="M23" s="21"/>
      <c r="N23" s="21"/>
      <c r="O23" s="37"/>
      <c r="P23" s="37"/>
      <c r="Q23" s="32"/>
    </row>
    <row r="24" spans="1:17" ht="19.5" thickBot="1" x14ac:dyDescent="0.35">
      <c r="F24" s="22" t="s">
        <v>28</v>
      </c>
      <c r="G24" s="23">
        <f xml:space="preserve"> ((G22+G23)-G21)</f>
        <v>260</v>
      </c>
      <c r="H24" s="24" t="s">
        <v>6</v>
      </c>
      <c r="J24" s="25"/>
      <c r="K24" s="25"/>
      <c r="L24" s="25"/>
      <c r="M24" s="25"/>
      <c r="N24" s="25"/>
      <c r="O24" s="38"/>
      <c r="P24" s="39"/>
      <c r="Q24" s="35"/>
    </row>
    <row r="25" spans="1:17" ht="18.75" x14ac:dyDescent="0.3">
      <c r="F25" s="11"/>
      <c r="G25" s="12"/>
      <c r="H25" s="8"/>
      <c r="O25" s="11"/>
      <c r="P25" s="12"/>
      <c r="Q25" s="8"/>
    </row>
    <row r="26" spans="1:17" ht="23.25" x14ac:dyDescent="0.35">
      <c r="C26" s="1" t="s">
        <v>46</v>
      </c>
      <c r="L26" s="1" t="s">
        <v>47</v>
      </c>
    </row>
    <row r="27" spans="1:17" ht="18.75" x14ac:dyDescent="0.3">
      <c r="A27" s="2"/>
      <c r="B27" s="3"/>
      <c r="C27" s="4"/>
      <c r="D27" s="14" t="s">
        <v>1</v>
      </c>
      <c r="E27" s="5" t="s">
        <v>2</v>
      </c>
      <c r="F27" s="14" t="s">
        <v>3</v>
      </c>
      <c r="G27" s="5" t="s">
        <v>4</v>
      </c>
      <c r="J27" s="2"/>
      <c r="K27" s="3"/>
      <c r="L27" s="4"/>
      <c r="M27" s="5" t="s">
        <v>1</v>
      </c>
      <c r="N27" s="5" t="s">
        <v>2</v>
      </c>
      <c r="O27" s="5" t="s">
        <v>3</v>
      </c>
      <c r="P27" s="5" t="s">
        <v>4</v>
      </c>
    </row>
    <row r="28" spans="1:17" ht="18.75" x14ac:dyDescent="0.3">
      <c r="A28" s="2" t="s">
        <v>5</v>
      </c>
      <c r="B28" s="3"/>
      <c r="C28" s="4"/>
      <c r="D28" s="14">
        <v>300</v>
      </c>
      <c r="E28" s="5" t="s">
        <v>6</v>
      </c>
      <c r="F28" s="14">
        <v>1</v>
      </c>
      <c r="G28" s="5">
        <f xml:space="preserve"> (D28*F28)</f>
        <v>300</v>
      </c>
      <c r="H28" s="6" t="s">
        <v>7</v>
      </c>
      <c r="J28" s="2" t="s">
        <v>5</v>
      </c>
      <c r="K28" s="3"/>
      <c r="L28" s="4"/>
      <c r="M28" s="14">
        <v>300</v>
      </c>
      <c r="N28" s="5" t="s">
        <v>6</v>
      </c>
      <c r="O28" s="14">
        <v>1</v>
      </c>
      <c r="P28" s="5">
        <f xml:space="preserve"> (M28*O28)</f>
        <v>300</v>
      </c>
      <c r="Q28" s="6" t="s">
        <v>7</v>
      </c>
    </row>
    <row r="29" spans="1:17" ht="18.75" x14ac:dyDescent="0.3">
      <c r="A29" s="2" t="s">
        <v>8</v>
      </c>
      <c r="B29" s="3"/>
      <c r="C29" s="4"/>
      <c r="D29" s="14">
        <v>35</v>
      </c>
      <c r="E29" s="5" t="s">
        <v>6</v>
      </c>
      <c r="F29" s="14">
        <v>2</v>
      </c>
      <c r="G29" s="5">
        <f t="shared" ref="G29:G42" si="1" xml:space="preserve"> (D29*F29)</f>
        <v>70</v>
      </c>
      <c r="H29" s="6" t="s">
        <v>7</v>
      </c>
      <c r="J29" s="2" t="s">
        <v>8</v>
      </c>
      <c r="K29" s="3"/>
      <c r="L29" s="4"/>
      <c r="M29" s="14">
        <v>35</v>
      </c>
      <c r="N29" s="5" t="s">
        <v>6</v>
      </c>
      <c r="O29" s="14">
        <v>2</v>
      </c>
      <c r="P29" s="5">
        <f t="shared" ref="P29:P42" si="2" xml:space="preserve"> (M29*O29)</f>
        <v>70</v>
      </c>
      <c r="Q29" s="6" t="s">
        <v>7</v>
      </c>
    </row>
    <row r="30" spans="1:17" ht="18.75" x14ac:dyDescent="0.3">
      <c r="A30" s="2" t="s">
        <v>43</v>
      </c>
      <c r="B30" s="3"/>
      <c r="C30" s="4"/>
      <c r="D30" s="14">
        <v>7</v>
      </c>
      <c r="E30" s="5" t="s">
        <v>10</v>
      </c>
      <c r="F30" s="14">
        <v>15</v>
      </c>
      <c r="G30" s="5">
        <f t="shared" si="1"/>
        <v>105</v>
      </c>
      <c r="H30" s="6" t="s">
        <v>7</v>
      </c>
      <c r="J30" s="2" t="s">
        <v>43</v>
      </c>
      <c r="K30" s="3"/>
      <c r="L30" s="4"/>
      <c r="M30" s="14">
        <v>7</v>
      </c>
      <c r="N30" s="5" t="s">
        <v>10</v>
      </c>
      <c r="O30" s="14">
        <v>15</v>
      </c>
      <c r="P30" s="5">
        <f t="shared" si="2"/>
        <v>105</v>
      </c>
      <c r="Q30" s="6" t="s">
        <v>7</v>
      </c>
    </row>
    <row r="31" spans="1:17" ht="18.75" x14ac:dyDescent="0.3">
      <c r="A31" s="2" t="s">
        <v>11</v>
      </c>
      <c r="B31" s="3"/>
      <c r="C31" s="4"/>
      <c r="D31" s="14">
        <v>3</v>
      </c>
      <c r="E31" s="5" t="s">
        <v>10</v>
      </c>
      <c r="F31" s="14">
        <v>15</v>
      </c>
      <c r="G31" s="5">
        <f t="shared" si="1"/>
        <v>45</v>
      </c>
      <c r="H31" s="6" t="s">
        <v>7</v>
      </c>
      <c r="J31" s="2" t="s">
        <v>11</v>
      </c>
      <c r="K31" s="3"/>
      <c r="L31" s="4"/>
      <c r="M31" s="14">
        <v>3</v>
      </c>
      <c r="N31" s="5" t="s">
        <v>10</v>
      </c>
      <c r="O31" s="14">
        <v>15</v>
      </c>
      <c r="P31" s="5">
        <f t="shared" si="2"/>
        <v>45</v>
      </c>
      <c r="Q31" s="6" t="s">
        <v>7</v>
      </c>
    </row>
    <row r="32" spans="1:17" ht="18.75" x14ac:dyDescent="0.3">
      <c r="A32" s="2" t="s">
        <v>12</v>
      </c>
      <c r="B32" s="3"/>
      <c r="C32" s="4"/>
      <c r="D32" s="14">
        <v>7.5</v>
      </c>
      <c r="E32" s="5" t="s">
        <v>13</v>
      </c>
      <c r="F32" s="14">
        <v>10</v>
      </c>
      <c r="G32" s="5">
        <f t="shared" si="1"/>
        <v>75</v>
      </c>
      <c r="H32" s="6" t="s">
        <v>7</v>
      </c>
      <c r="J32" s="2" t="s">
        <v>12</v>
      </c>
      <c r="K32" s="3"/>
      <c r="L32" s="4"/>
      <c r="M32" s="14">
        <v>7.5</v>
      </c>
      <c r="N32" s="5" t="s">
        <v>13</v>
      </c>
      <c r="O32" s="14">
        <v>10</v>
      </c>
      <c r="P32" s="5">
        <f t="shared" si="2"/>
        <v>75</v>
      </c>
      <c r="Q32" s="6" t="s">
        <v>7</v>
      </c>
    </row>
    <row r="33" spans="1:17" ht="18.75" x14ac:dyDescent="0.3">
      <c r="A33" s="2" t="s">
        <v>14</v>
      </c>
      <c r="B33" s="3"/>
      <c r="C33" s="4"/>
      <c r="D33" s="14">
        <v>40</v>
      </c>
      <c r="E33" s="5" t="s">
        <v>6</v>
      </c>
      <c r="F33" s="14">
        <v>1</v>
      </c>
      <c r="G33" s="5">
        <f t="shared" si="1"/>
        <v>40</v>
      </c>
      <c r="H33" s="6" t="s">
        <v>7</v>
      </c>
      <c r="J33" s="2" t="s">
        <v>14</v>
      </c>
      <c r="K33" s="3"/>
      <c r="L33" s="4"/>
      <c r="M33" s="14">
        <v>40</v>
      </c>
      <c r="N33" s="5" t="s">
        <v>6</v>
      </c>
      <c r="O33" s="14">
        <v>1</v>
      </c>
      <c r="P33" s="5">
        <f t="shared" si="2"/>
        <v>40</v>
      </c>
      <c r="Q33" s="6" t="s">
        <v>7</v>
      </c>
    </row>
    <row r="34" spans="1:17" ht="18.75" x14ac:dyDescent="0.3">
      <c r="A34" s="2" t="s">
        <v>15</v>
      </c>
      <c r="B34" s="3"/>
      <c r="C34" s="4"/>
      <c r="D34" s="14">
        <v>30</v>
      </c>
      <c r="E34" s="5" t="s">
        <v>6</v>
      </c>
      <c r="F34" s="14">
        <v>1</v>
      </c>
      <c r="G34" s="5">
        <f t="shared" si="1"/>
        <v>30</v>
      </c>
      <c r="H34" s="6" t="s">
        <v>7</v>
      </c>
      <c r="J34" s="2" t="s">
        <v>15</v>
      </c>
      <c r="K34" s="3"/>
      <c r="L34" s="4"/>
      <c r="M34" s="14">
        <v>30</v>
      </c>
      <c r="N34" s="5" t="s">
        <v>6</v>
      </c>
      <c r="O34" s="14">
        <v>1</v>
      </c>
      <c r="P34" s="5">
        <f t="shared" si="2"/>
        <v>30</v>
      </c>
      <c r="Q34" s="6" t="s">
        <v>7</v>
      </c>
    </row>
    <row r="35" spans="1:17" ht="18.75" x14ac:dyDescent="0.3">
      <c r="A35" s="2" t="s">
        <v>16</v>
      </c>
      <c r="B35" s="3"/>
      <c r="C35" s="4"/>
      <c r="D35" s="14">
        <v>60</v>
      </c>
      <c r="E35" s="5" t="s">
        <v>6</v>
      </c>
      <c r="F35" s="14">
        <v>1</v>
      </c>
      <c r="G35" s="5">
        <f t="shared" si="1"/>
        <v>60</v>
      </c>
      <c r="H35" s="6" t="s">
        <v>7</v>
      </c>
      <c r="J35" s="2" t="s">
        <v>16</v>
      </c>
      <c r="K35" s="3"/>
      <c r="L35" s="4"/>
      <c r="M35" s="14">
        <v>60</v>
      </c>
      <c r="N35" s="5" t="s">
        <v>6</v>
      </c>
      <c r="O35" s="14">
        <v>1</v>
      </c>
      <c r="P35" s="5">
        <f t="shared" si="2"/>
        <v>60</v>
      </c>
      <c r="Q35" s="6" t="s">
        <v>7</v>
      </c>
    </row>
    <row r="36" spans="1:17" ht="18.75" x14ac:dyDescent="0.3">
      <c r="A36" s="2" t="s">
        <v>45</v>
      </c>
      <c r="B36" s="3"/>
      <c r="C36" s="4"/>
      <c r="D36" s="14">
        <v>60</v>
      </c>
      <c r="E36" s="5" t="s">
        <v>6</v>
      </c>
      <c r="F36" s="14">
        <v>1</v>
      </c>
      <c r="G36" s="5">
        <f t="shared" si="1"/>
        <v>60</v>
      </c>
      <c r="H36" s="6" t="s">
        <v>7</v>
      </c>
      <c r="J36" s="2" t="s">
        <v>45</v>
      </c>
      <c r="K36" s="3"/>
      <c r="L36" s="4"/>
      <c r="M36" s="14">
        <v>60</v>
      </c>
      <c r="N36" s="5" t="s">
        <v>6</v>
      </c>
      <c r="O36" s="14">
        <v>1</v>
      </c>
      <c r="P36" s="5">
        <f t="shared" si="2"/>
        <v>60</v>
      </c>
      <c r="Q36" s="6" t="s">
        <v>7</v>
      </c>
    </row>
    <row r="37" spans="1:17" ht="18.75" x14ac:dyDescent="0.3">
      <c r="A37" s="2" t="s">
        <v>18</v>
      </c>
      <c r="B37" s="3"/>
      <c r="C37" s="4"/>
      <c r="D37" s="14">
        <v>1</v>
      </c>
      <c r="E37" s="5" t="s">
        <v>13</v>
      </c>
      <c r="F37" s="14">
        <v>200</v>
      </c>
      <c r="G37" s="5">
        <f t="shared" si="1"/>
        <v>200</v>
      </c>
      <c r="H37" s="6" t="s">
        <v>7</v>
      </c>
      <c r="J37" s="2" t="s">
        <v>18</v>
      </c>
      <c r="K37" s="3"/>
      <c r="L37" s="4"/>
      <c r="M37" s="14">
        <v>1</v>
      </c>
      <c r="N37" s="5" t="s">
        <v>13</v>
      </c>
      <c r="O37" s="14">
        <v>200</v>
      </c>
      <c r="P37" s="5">
        <f t="shared" si="2"/>
        <v>200</v>
      </c>
      <c r="Q37" s="6" t="s">
        <v>7</v>
      </c>
    </row>
    <row r="38" spans="1:17" ht="18.75" x14ac:dyDescent="0.3">
      <c r="A38" s="2" t="s">
        <v>19</v>
      </c>
      <c r="B38" s="3"/>
      <c r="C38" s="4"/>
      <c r="D38" s="14">
        <v>1.1499999999999999</v>
      </c>
      <c r="E38" s="5" t="s">
        <v>13</v>
      </c>
      <c r="F38" s="14"/>
      <c r="G38" s="5">
        <f t="shared" si="1"/>
        <v>0</v>
      </c>
      <c r="H38" s="6" t="s">
        <v>7</v>
      </c>
      <c r="J38" s="2" t="s">
        <v>19</v>
      </c>
      <c r="K38" s="3"/>
      <c r="L38" s="4"/>
      <c r="M38" s="14">
        <v>1.1499999999999999</v>
      </c>
      <c r="N38" s="5" t="s">
        <v>13</v>
      </c>
      <c r="O38" s="14"/>
      <c r="P38" s="5">
        <f t="shared" si="2"/>
        <v>0</v>
      </c>
      <c r="Q38" s="6" t="s">
        <v>7</v>
      </c>
    </row>
    <row r="39" spans="1:17" ht="18.75" x14ac:dyDescent="0.3">
      <c r="A39" s="2" t="s">
        <v>20</v>
      </c>
      <c r="B39" s="3"/>
      <c r="C39" s="4"/>
      <c r="D39" s="14">
        <v>25</v>
      </c>
      <c r="E39" s="5" t="s">
        <v>6</v>
      </c>
      <c r="F39" s="14">
        <v>3</v>
      </c>
      <c r="G39" s="5">
        <f t="shared" si="1"/>
        <v>75</v>
      </c>
      <c r="H39" s="6" t="s">
        <v>7</v>
      </c>
      <c r="J39" s="2" t="s">
        <v>20</v>
      </c>
      <c r="K39" s="3"/>
      <c r="L39" s="4"/>
      <c r="M39" s="14">
        <v>25</v>
      </c>
      <c r="N39" s="5" t="s">
        <v>6</v>
      </c>
      <c r="O39" s="14">
        <v>3</v>
      </c>
      <c r="P39" s="5">
        <f t="shared" si="2"/>
        <v>75</v>
      </c>
      <c r="Q39" s="6" t="s">
        <v>7</v>
      </c>
    </row>
    <row r="40" spans="1:17" ht="18.75" x14ac:dyDescent="0.3">
      <c r="A40" s="2" t="s">
        <v>21</v>
      </c>
      <c r="B40" s="3"/>
      <c r="C40" s="4"/>
      <c r="D40" s="14">
        <v>3.8</v>
      </c>
      <c r="E40" s="5" t="s">
        <v>22</v>
      </c>
      <c r="F40" s="14">
        <v>50</v>
      </c>
      <c r="G40" s="5">
        <f t="shared" si="1"/>
        <v>190</v>
      </c>
      <c r="H40" s="6" t="s">
        <v>7</v>
      </c>
      <c r="J40" s="2" t="s">
        <v>21</v>
      </c>
      <c r="K40" s="3"/>
      <c r="L40" s="4"/>
      <c r="M40" s="14">
        <v>3.8</v>
      </c>
      <c r="N40" s="5" t="s">
        <v>22</v>
      </c>
      <c r="O40" s="14">
        <v>50</v>
      </c>
      <c r="P40" s="5">
        <f t="shared" si="2"/>
        <v>190</v>
      </c>
      <c r="Q40" s="6" t="s">
        <v>7</v>
      </c>
    </row>
    <row r="41" spans="1:17" ht="18.75" x14ac:dyDescent="0.3">
      <c r="A41" s="2" t="s">
        <v>23</v>
      </c>
      <c r="B41" s="3"/>
      <c r="C41" s="4"/>
      <c r="D41" s="14">
        <v>140</v>
      </c>
      <c r="E41" s="5" t="s">
        <v>6</v>
      </c>
      <c r="F41" s="14">
        <v>1</v>
      </c>
      <c r="G41" s="5">
        <f t="shared" si="1"/>
        <v>140</v>
      </c>
      <c r="H41" s="6" t="s">
        <v>7</v>
      </c>
      <c r="J41" s="2" t="s">
        <v>23</v>
      </c>
      <c r="K41" s="3"/>
      <c r="L41" s="4"/>
      <c r="M41" s="14">
        <v>140</v>
      </c>
      <c r="N41" s="5" t="s">
        <v>6</v>
      </c>
      <c r="O41" s="14">
        <v>1</v>
      </c>
      <c r="P41" s="5">
        <f t="shared" si="2"/>
        <v>140</v>
      </c>
      <c r="Q41" s="6" t="s">
        <v>7</v>
      </c>
    </row>
    <row r="42" spans="1:17" ht="18.75" x14ac:dyDescent="0.3">
      <c r="A42" s="2" t="s">
        <v>48</v>
      </c>
      <c r="B42" s="3"/>
      <c r="C42" s="4"/>
      <c r="D42" s="14">
        <v>35</v>
      </c>
      <c r="E42" s="5" t="s">
        <v>10</v>
      </c>
      <c r="F42" s="14"/>
      <c r="G42" s="5">
        <f t="shared" si="1"/>
        <v>0</v>
      </c>
      <c r="H42" s="6" t="s">
        <v>7</v>
      </c>
      <c r="J42" s="2" t="s">
        <v>48</v>
      </c>
      <c r="K42" s="3"/>
      <c r="L42" s="4"/>
      <c r="M42" s="14">
        <v>35</v>
      </c>
      <c r="N42" s="5" t="s">
        <v>10</v>
      </c>
      <c r="O42" s="14"/>
      <c r="P42" s="5">
        <f t="shared" si="2"/>
        <v>0</v>
      </c>
      <c r="Q42" s="6" t="s">
        <v>7</v>
      </c>
    </row>
    <row r="43" spans="1:17" ht="18.75" x14ac:dyDescent="0.3">
      <c r="A43" s="2" t="s">
        <v>25</v>
      </c>
      <c r="B43" s="3"/>
      <c r="C43" s="4"/>
      <c r="D43" s="14"/>
      <c r="E43" s="5"/>
      <c r="F43" s="15" t="s">
        <v>26</v>
      </c>
      <c r="G43" s="7">
        <f>SUM(G28:G42)</f>
        <v>1390</v>
      </c>
      <c r="H43" s="8" t="s">
        <v>6</v>
      </c>
      <c r="J43" s="2" t="s">
        <v>25</v>
      </c>
      <c r="K43" s="3"/>
      <c r="L43" s="4"/>
      <c r="M43" s="14"/>
      <c r="N43" s="5"/>
      <c r="O43" s="15" t="s">
        <v>26</v>
      </c>
      <c r="P43" s="7">
        <f>SUM(P28:P42)</f>
        <v>1390</v>
      </c>
      <c r="Q43" s="8" t="s">
        <v>6</v>
      </c>
    </row>
    <row r="44" spans="1:17" ht="18.75" x14ac:dyDescent="0.3">
      <c r="A44" s="2" t="s">
        <v>27</v>
      </c>
      <c r="B44" s="9"/>
      <c r="C44" s="9"/>
      <c r="D44" s="14">
        <v>245</v>
      </c>
      <c r="E44" s="5" t="s">
        <v>10</v>
      </c>
      <c r="F44" s="16">
        <v>5.5</v>
      </c>
      <c r="G44" s="7">
        <f>(D44*F44)</f>
        <v>1347.5</v>
      </c>
      <c r="H44" s="6" t="s">
        <v>7</v>
      </c>
      <c r="J44" s="2" t="s">
        <v>27</v>
      </c>
      <c r="K44" s="9"/>
      <c r="L44" s="9"/>
      <c r="M44" s="14">
        <v>220</v>
      </c>
      <c r="N44" s="5" t="s">
        <v>10</v>
      </c>
      <c r="O44" s="16">
        <v>5.5</v>
      </c>
      <c r="P44" s="7">
        <f>(M44*O44)</f>
        <v>1210</v>
      </c>
      <c r="Q44" s="6" t="s">
        <v>7</v>
      </c>
    </row>
    <row r="45" spans="1:17" ht="19.5" thickBot="1" x14ac:dyDescent="0.35">
      <c r="A45" s="2" t="s">
        <v>49</v>
      </c>
      <c r="B45" s="9"/>
      <c r="C45" s="9"/>
      <c r="D45" s="14">
        <v>395</v>
      </c>
      <c r="E45" s="5" t="s">
        <v>10</v>
      </c>
      <c r="F45" s="17"/>
      <c r="G45" s="10">
        <f>(D45*F45)</f>
        <v>0</v>
      </c>
      <c r="H45" s="6" t="s">
        <v>7</v>
      </c>
      <c r="J45" s="2" t="s">
        <v>49</v>
      </c>
      <c r="K45" s="9"/>
      <c r="L45" s="9"/>
      <c r="M45" s="14">
        <v>395</v>
      </c>
      <c r="N45" s="5" t="s">
        <v>10</v>
      </c>
      <c r="O45" s="17"/>
      <c r="P45" s="10">
        <f>(M45*O45)</f>
        <v>0</v>
      </c>
      <c r="Q45" s="6" t="s">
        <v>7</v>
      </c>
    </row>
    <row r="46" spans="1:17" ht="19.5" thickBot="1" x14ac:dyDescent="0.35">
      <c r="F46" s="22" t="s">
        <v>28</v>
      </c>
      <c r="G46" s="23">
        <f xml:space="preserve"> ((G44+G45)-G43)</f>
        <v>-42.5</v>
      </c>
      <c r="H46" s="24" t="s">
        <v>6</v>
      </c>
      <c r="O46" s="22" t="s">
        <v>28</v>
      </c>
      <c r="P46" s="23">
        <f xml:space="preserve"> ((P44+P45)-P43)</f>
        <v>-180</v>
      </c>
      <c r="Q46" s="24" t="s">
        <v>6</v>
      </c>
    </row>
    <row r="47" spans="1:17" ht="18.75" x14ac:dyDescent="0.3">
      <c r="F47" s="11"/>
      <c r="G47" s="12"/>
      <c r="H47" s="8"/>
      <c r="O47" s="11"/>
      <c r="P47" s="12"/>
      <c r="Q47" s="8"/>
    </row>
    <row r="48" spans="1:17" ht="23.25" x14ac:dyDescent="0.35">
      <c r="C48" s="1" t="s">
        <v>50</v>
      </c>
      <c r="H48" t="s">
        <v>41</v>
      </c>
      <c r="I48" t="s">
        <v>41</v>
      </c>
      <c r="L48" s="1" t="s">
        <v>51</v>
      </c>
    </row>
    <row r="49" spans="1:17" x14ac:dyDescent="0.25">
      <c r="I49" t="s">
        <v>41</v>
      </c>
    </row>
    <row r="50" spans="1:17" ht="18.75" x14ac:dyDescent="0.3">
      <c r="A50" s="2"/>
      <c r="B50" s="3"/>
      <c r="C50" s="4"/>
      <c r="D50" s="5" t="s">
        <v>1</v>
      </c>
      <c r="E50" s="5" t="s">
        <v>2</v>
      </c>
      <c r="F50" s="5" t="s">
        <v>3</v>
      </c>
      <c r="G50" s="5" t="s">
        <v>4</v>
      </c>
      <c r="J50" s="2"/>
      <c r="K50" s="3"/>
      <c r="L50" s="4"/>
      <c r="M50" s="5" t="s">
        <v>1</v>
      </c>
      <c r="N50" s="5" t="s">
        <v>2</v>
      </c>
      <c r="O50" s="5" t="s">
        <v>3</v>
      </c>
      <c r="P50" s="5" t="s">
        <v>4</v>
      </c>
    </row>
    <row r="51" spans="1:17" ht="18.75" x14ac:dyDescent="0.3">
      <c r="A51" s="2" t="s">
        <v>5</v>
      </c>
      <c r="B51" s="3"/>
      <c r="C51" s="4"/>
      <c r="D51" s="14">
        <v>300</v>
      </c>
      <c r="E51" s="5" t="s">
        <v>6</v>
      </c>
      <c r="F51" s="14">
        <v>1</v>
      </c>
      <c r="G51" s="5">
        <f xml:space="preserve"> (D51*F51)</f>
        <v>300</v>
      </c>
      <c r="H51" s="6" t="s">
        <v>7</v>
      </c>
      <c r="J51" s="2" t="s">
        <v>5</v>
      </c>
      <c r="K51" s="3"/>
      <c r="L51" s="4"/>
      <c r="M51" s="14">
        <v>300</v>
      </c>
      <c r="N51" s="5" t="s">
        <v>6</v>
      </c>
      <c r="O51" s="14">
        <v>1</v>
      </c>
      <c r="P51" s="5">
        <f xml:space="preserve"> (M51*O51)</f>
        <v>300</v>
      </c>
      <c r="Q51" s="6" t="s">
        <v>7</v>
      </c>
    </row>
    <row r="52" spans="1:17" ht="18.75" x14ac:dyDescent="0.3">
      <c r="A52" s="2" t="s">
        <v>8</v>
      </c>
      <c r="B52" s="3"/>
      <c r="C52" s="4"/>
      <c r="D52" s="14">
        <v>35</v>
      </c>
      <c r="E52" s="5" t="s">
        <v>6</v>
      </c>
      <c r="F52" s="14">
        <v>2</v>
      </c>
      <c r="G52" s="5">
        <f t="shared" ref="G52:G65" si="3" xml:space="preserve"> (D52*F52)</f>
        <v>70</v>
      </c>
      <c r="H52" s="6" t="s">
        <v>7</v>
      </c>
      <c r="J52" s="2" t="s">
        <v>8</v>
      </c>
      <c r="K52" s="3"/>
      <c r="L52" s="4"/>
      <c r="M52" s="14">
        <v>35</v>
      </c>
      <c r="N52" s="5" t="s">
        <v>6</v>
      </c>
      <c r="O52" s="14">
        <v>2</v>
      </c>
      <c r="P52" s="5">
        <f t="shared" ref="P52:P65" si="4" xml:space="preserve"> (M52*O52)</f>
        <v>70</v>
      </c>
      <c r="Q52" s="6" t="s">
        <v>7</v>
      </c>
    </row>
    <row r="53" spans="1:17" ht="18.75" x14ac:dyDescent="0.3">
      <c r="A53" s="2" t="s">
        <v>43</v>
      </c>
      <c r="B53" s="3"/>
      <c r="C53" s="4"/>
      <c r="D53" s="14">
        <v>7</v>
      </c>
      <c r="E53" s="5" t="s">
        <v>10</v>
      </c>
      <c r="F53" s="14">
        <v>15</v>
      </c>
      <c r="G53" s="5">
        <f t="shared" si="3"/>
        <v>105</v>
      </c>
      <c r="H53" s="6" t="s">
        <v>7</v>
      </c>
      <c r="I53" t="s">
        <v>41</v>
      </c>
      <c r="J53" s="2" t="s">
        <v>43</v>
      </c>
      <c r="K53" s="3"/>
      <c r="L53" s="4"/>
      <c r="M53" s="14">
        <v>7</v>
      </c>
      <c r="N53" s="5" t="s">
        <v>10</v>
      </c>
      <c r="O53" s="14">
        <v>15</v>
      </c>
      <c r="P53" s="5">
        <f t="shared" si="4"/>
        <v>105</v>
      </c>
      <c r="Q53" s="6" t="s">
        <v>7</v>
      </c>
    </row>
    <row r="54" spans="1:17" ht="18.75" x14ac:dyDescent="0.3">
      <c r="A54" s="2" t="s">
        <v>11</v>
      </c>
      <c r="B54" s="3"/>
      <c r="C54" s="4"/>
      <c r="D54" s="14">
        <v>3</v>
      </c>
      <c r="E54" s="5" t="s">
        <v>10</v>
      </c>
      <c r="F54" s="14">
        <v>15</v>
      </c>
      <c r="G54" s="5">
        <f t="shared" si="3"/>
        <v>45</v>
      </c>
      <c r="H54" s="6" t="s">
        <v>7</v>
      </c>
      <c r="J54" s="2" t="s">
        <v>11</v>
      </c>
      <c r="K54" s="3"/>
      <c r="L54" s="4"/>
      <c r="M54" s="14">
        <v>3</v>
      </c>
      <c r="N54" s="5" t="s">
        <v>10</v>
      </c>
      <c r="O54" s="14">
        <v>15</v>
      </c>
      <c r="P54" s="5">
        <f t="shared" si="4"/>
        <v>45</v>
      </c>
      <c r="Q54" s="6" t="s">
        <v>7</v>
      </c>
    </row>
    <row r="55" spans="1:17" ht="18.75" x14ac:dyDescent="0.3">
      <c r="A55" s="2" t="s">
        <v>12</v>
      </c>
      <c r="B55" s="3"/>
      <c r="C55" s="4"/>
      <c r="D55" s="14">
        <v>7.5</v>
      </c>
      <c r="E55" s="5" t="s">
        <v>13</v>
      </c>
      <c r="F55" s="14">
        <v>10</v>
      </c>
      <c r="G55" s="5">
        <f t="shared" si="3"/>
        <v>75</v>
      </c>
      <c r="H55" s="6" t="s">
        <v>7</v>
      </c>
      <c r="J55" s="2" t="s">
        <v>12</v>
      </c>
      <c r="K55" s="3"/>
      <c r="L55" s="4"/>
      <c r="M55" s="14">
        <v>7.5</v>
      </c>
      <c r="N55" s="5" t="s">
        <v>13</v>
      </c>
      <c r="O55" s="14">
        <v>10</v>
      </c>
      <c r="P55" s="5">
        <f t="shared" si="4"/>
        <v>75</v>
      </c>
      <c r="Q55" s="6" t="s">
        <v>7</v>
      </c>
    </row>
    <row r="56" spans="1:17" ht="18.75" x14ac:dyDescent="0.3">
      <c r="A56" s="2" t="s">
        <v>14</v>
      </c>
      <c r="B56" s="3"/>
      <c r="C56" s="4"/>
      <c r="D56" s="14">
        <v>40</v>
      </c>
      <c r="E56" s="5" t="s">
        <v>6</v>
      </c>
      <c r="F56" s="14">
        <v>1</v>
      </c>
      <c r="G56" s="5">
        <f t="shared" si="3"/>
        <v>40</v>
      </c>
      <c r="H56" s="6" t="s">
        <v>7</v>
      </c>
      <c r="I56" t="s">
        <v>41</v>
      </c>
      <c r="J56" s="2" t="s">
        <v>14</v>
      </c>
      <c r="K56" s="3"/>
      <c r="L56" s="4"/>
      <c r="M56" s="14">
        <v>40</v>
      </c>
      <c r="N56" s="5" t="s">
        <v>6</v>
      </c>
      <c r="O56" s="14">
        <v>1</v>
      </c>
      <c r="P56" s="5">
        <f t="shared" si="4"/>
        <v>40</v>
      </c>
      <c r="Q56" s="6" t="s">
        <v>7</v>
      </c>
    </row>
    <row r="57" spans="1:17" ht="18.75" x14ac:dyDescent="0.3">
      <c r="A57" s="2" t="s">
        <v>15</v>
      </c>
      <c r="B57" s="3"/>
      <c r="C57" s="4"/>
      <c r="D57" s="14">
        <v>30</v>
      </c>
      <c r="E57" s="5" t="s">
        <v>6</v>
      </c>
      <c r="F57" s="14">
        <v>1</v>
      </c>
      <c r="G57" s="5">
        <f t="shared" si="3"/>
        <v>30</v>
      </c>
      <c r="H57" s="6" t="s">
        <v>7</v>
      </c>
      <c r="J57" s="2" t="s">
        <v>15</v>
      </c>
      <c r="K57" s="3"/>
      <c r="L57" s="4"/>
      <c r="M57" s="14">
        <v>30</v>
      </c>
      <c r="N57" s="5" t="s">
        <v>6</v>
      </c>
      <c r="O57" s="14">
        <v>1</v>
      </c>
      <c r="P57" s="5">
        <f t="shared" si="4"/>
        <v>30</v>
      </c>
      <c r="Q57" s="6" t="s">
        <v>7</v>
      </c>
    </row>
    <row r="58" spans="1:17" ht="18.75" x14ac:dyDescent="0.3">
      <c r="A58" s="2" t="s">
        <v>16</v>
      </c>
      <c r="B58" s="3"/>
      <c r="C58" s="4"/>
      <c r="D58" s="14">
        <v>60</v>
      </c>
      <c r="E58" s="5" t="s">
        <v>6</v>
      </c>
      <c r="F58" s="14">
        <v>1</v>
      </c>
      <c r="G58" s="5">
        <f t="shared" si="3"/>
        <v>60</v>
      </c>
      <c r="H58" s="6" t="s">
        <v>7</v>
      </c>
      <c r="J58" s="2" t="s">
        <v>16</v>
      </c>
      <c r="K58" s="3"/>
      <c r="L58" s="4"/>
      <c r="M58" s="14">
        <v>60</v>
      </c>
      <c r="N58" s="5" t="s">
        <v>6</v>
      </c>
      <c r="O58" s="14">
        <v>1</v>
      </c>
      <c r="P58" s="5">
        <f t="shared" si="4"/>
        <v>60</v>
      </c>
      <c r="Q58" s="6" t="s">
        <v>7</v>
      </c>
    </row>
    <row r="59" spans="1:17" ht="18.75" x14ac:dyDescent="0.3">
      <c r="A59" s="2" t="s">
        <v>17</v>
      </c>
      <c r="B59" s="3"/>
      <c r="C59" s="4"/>
      <c r="D59" s="14">
        <v>60</v>
      </c>
      <c r="E59" s="5" t="s">
        <v>6</v>
      </c>
      <c r="F59" s="14">
        <v>1</v>
      </c>
      <c r="G59" s="5">
        <f t="shared" si="3"/>
        <v>60</v>
      </c>
      <c r="H59" s="6" t="s">
        <v>7</v>
      </c>
      <c r="J59" s="2" t="s">
        <v>17</v>
      </c>
      <c r="K59" s="3"/>
      <c r="L59" s="4"/>
      <c r="M59" s="14">
        <v>60</v>
      </c>
      <c r="N59" s="5" t="s">
        <v>6</v>
      </c>
      <c r="O59" s="14">
        <v>1</v>
      </c>
      <c r="P59" s="5">
        <f t="shared" si="4"/>
        <v>60</v>
      </c>
      <c r="Q59" s="6" t="s">
        <v>7</v>
      </c>
    </row>
    <row r="60" spans="1:17" ht="18.75" x14ac:dyDescent="0.3">
      <c r="A60" s="2" t="s">
        <v>18</v>
      </c>
      <c r="B60" s="3"/>
      <c r="C60" s="4"/>
      <c r="D60" s="14">
        <v>1</v>
      </c>
      <c r="E60" s="5" t="s">
        <v>13</v>
      </c>
      <c r="F60" s="14">
        <v>150</v>
      </c>
      <c r="G60" s="5">
        <f t="shared" si="3"/>
        <v>150</v>
      </c>
      <c r="H60" s="6" t="s">
        <v>7</v>
      </c>
      <c r="J60" s="2" t="s">
        <v>18</v>
      </c>
      <c r="K60" s="3"/>
      <c r="L60" s="4"/>
      <c r="M60" s="14">
        <v>1</v>
      </c>
      <c r="N60" s="5" t="s">
        <v>13</v>
      </c>
      <c r="O60" s="14">
        <v>150</v>
      </c>
      <c r="P60" s="5">
        <f t="shared" si="4"/>
        <v>150</v>
      </c>
      <c r="Q60" s="6" t="s">
        <v>7</v>
      </c>
    </row>
    <row r="61" spans="1:17" ht="18.75" x14ac:dyDescent="0.3">
      <c r="A61" s="2" t="s">
        <v>19</v>
      </c>
      <c r="B61" s="3"/>
      <c r="C61" s="4"/>
      <c r="D61" s="14">
        <v>1.1499999999999999</v>
      </c>
      <c r="E61" s="5" t="s">
        <v>13</v>
      </c>
      <c r="F61" s="14">
        <v>100</v>
      </c>
      <c r="G61" s="5">
        <f t="shared" si="3"/>
        <v>114.99999999999999</v>
      </c>
      <c r="H61" s="6" t="s">
        <v>7</v>
      </c>
      <c r="J61" s="2" t="s">
        <v>19</v>
      </c>
      <c r="K61" s="3"/>
      <c r="L61" s="4"/>
      <c r="M61" s="14">
        <v>1.1499999999999999</v>
      </c>
      <c r="N61" s="5" t="s">
        <v>13</v>
      </c>
      <c r="O61" s="14">
        <v>100</v>
      </c>
      <c r="P61" s="5">
        <f t="shared" si="4"/>
        <v>114.99999999999999</v>
      </c>
      <c r="Q61" s="6" t="s">
        <v>7</v>
      </c>
    </row>
    <row r="62" spans="1:17" ht="18.75" x14ac:dyDescent="0.3">
      <c r="A62" s="2" t="s">
        <v>20</v>
      </c>
      <c r="B62" s="3"/>
      <c r="C62" s="4"/>
      <c r="D62" s="14">
        <v>25</v>
      </c>
      <c r="E62" s="5" t="s">
        <v>6</v>
      </c>
      <c r="F62" s="14">
        <v>3</v>
      </c>
      <c r="G62" s="5">
        <f t="shared" si="3"/>
        <v>75</v>
      </c>
      <c r="H62" s="6" t="s">
        <v>7</v>
      </c>
      <c r="J62" s="2" t="s">
        <v>20</v>
      </c>
      <c r="K62" s="3"/>
      <c r="L62" s="4"/>
      <c r="M62" s="14">
        <v>25</v>
      </c>
      <c r="N62" s="5" t="s">
        <v>6</v>
      </c>
      <c r="O62" s="14">
        <v>3</v>
      </c>
      <c r="P62" s="5">
        <f t="shared" si="4"/>
        <v>75</v>
      </c>
      <c r="Q62" s="6" t="s">
        <v>7</v>
      </c>
    </row>
    <row r="63" spans="1:17" ht="18.75" x14ac:dyDescent="0.3">
      <c r="A63" s="2" t="s">
        <v>21</v>
      </c>
      <c r="B63" s="3"/>
      <c r="C63" s="4"/>
      <c r="D63" s="14">
        <v>3.8</v>
      </c>
      <c r="E63" s="5" t="s">
        <v>22</v>
      </c>
      <c r="F63" s="14">
        <v>40</v>
      </c>
      <c r="G63" s="5">
        <f t="shared" si="3"/>
        <v>152</v>
      </c>
      <c r="H63" s="6" t="s">
        <v>7</v>
      </c>
      <c r="J63" s="2" t="s">
        <v>21</v>
      </c>
      <c r="K63" s="3"/>
      <c r="L63" s="4"/>
      <c r="M63" s="14">
        <v>3.8</v>
      </c>
      <c r="N63" s="5" t="s">
        <v>22</v>
      </c>
      <c r="O63" s="14">
        <v>40</v>
      </c>
      <c r="P63" s="5">
        <f t="shared" si="4"/>
        <v>152</v>
      </c>
      <c r="Q63" s="6" t="s">
        <v>7</v>
      </c>
    </row>
    <row r="64" spans="1:17" ht="18.75" x14ac:dyDescent="0.3">
      <c r="A64" s="2" t="s">
        <v>23</v>
      </c>
      <c r="B64" s="3"/>
      <c r="C64" s="4"/>
      <c r="D64" s="14">
        <v>140</v>
      </c>
      <c r="E64" s="5" t="s">
        <v>6</v>
      </c>
      <c r="F64" s="14">
        <v>1</v>
      </c>
      <c r="G64" s="5">
        <f t="shared" si="3"/>
        <v>140</v>
      </c>
      <c r="H64" s="6" t="s">
        <v>7</v>
      </c>
      <c r="J64" s="2" t="s">
        <v>23</v>
      </c>
      <c r="K64" s="3"/>
      <c r="L64" s="4"/>
      <c r="M64" s="14">
        <v>140</v>
      </c>
      <c r="N64" s="5" t="s">
        <v>6</v>
      </c>
      <c r="O64" s="14">
        <v>1</v>
      </c>
      <c r="P64" s="5">
        <f t="shared" si="4"/>
        <v>140</v>
      </c>
      <c r="Q64" s="6" t="s">
        <v>7</v>
      </c>
    </row>
    <row r="65" spans="1:17" ht="18.75" x14ac:dyDescent="0.3">
      <c r="A65" s="2" t="s">
        <v>48</v>
      </c>
      <c r="B65" s="3"/>
      <c r="C65" s="4"/>
      <c r="D65" s="14">
        <v>35</v>
      </c>
      <c r="E65" s="5" t="s">
        <v>10</v>
      </c>
      <c r="F65" s="14">
        <v>1</v>
      </c>
      <c r="G65" s="5">
        <f t="shared" si="3"/>
        <v>35</v>
      </c>
      <c r="H65" s="6" t="s">
        <v>7</v>
      </c>
      <c r="J65" s="2" t="s">
        <v>48</v>
      </c>
      <c r="K65" s="3"/>
      <c r="L65" s="4"/>
      <c r="M65" s="14">
        <v>35</v>
      </c>
      <c r="N65" s="5" t="s">
        <v>10</v>
      </c>
      <c r="O65" s="14">
        <v>2</v>
      </c>
      <c r="P65" s="5">
        <f t="shared" si="4"/>
        <v>70</v>
      </c>
      <c r="Q65" s="6" t="s">
        <v>7</v>
      </c>
    </row>
    <row r="66" spans="1:17" ht="18.75" x14ac:dyDescent="0.3">
      <c r="A66" s="2" t="s">
        <v>25</v>
      </c>
      <c r="B66" s="3"/>
      <c r="C66" s="4"/>
      <c r="D66" s="14"/>
      <c r="E66" s="5"/>
      <c r="F66" s="15" t="s">
        <v>26</v>
      </c>
      <c r="G66" s="7">
        <f>SUM(G51:G65)</f>
        <v>1452</v>
      </c>
      <c r="H66" s="8" t="s">
        <v>6</v>
      </c>
      <c r="J66" s="2" t="s">
        <v>25</v>
      </c>
      <c r="K66" s="3"/>
      <c r="L66" s="4"/>
      <c r="M66" s="14"/>
      <c r="N66" s="5"/>
      <c r="O66" s="15" t="s">
        <v>26</v>
      </c>
      <c r="P66" s="7">
        <f>SUM(P51:P65)</f>
        <v>1487</v>
      </c>
      <c r="Q66" s="8" t="s">
        <v>6</v>
      </c>
    </row>
    <row r="67" spans="1:17" ht="18.75" x14ac:dyDescent="0.3">
      <c r="A67" s="2" t="s">
        <v>27</v>
      </c>
      <c r="B67" s="9"/>
      <c r="C67" s="9"/>
      <c r="D67" s="14">
        <v>300</v>
      </c>
      <c r="E67" s="5" t="s">
        <v>10</v>
      </c>
      <c r="F67" s="14">
        <v>3</v>
      </c>
      <c r="G67" s="5">
        <f>(D67*F67)</f>
        <v>900</v>
      </c>
      <c r="H67" s="6" t="s">
        <v>7</v>
      </c>
      <c r="J67" s="2" t="s">
        <v>27</v>
      </c>
      <c r="K67" s="9"/>
      <c r="L67" s="9"/>
      <c r="M67" s="14">
        <v>430</v>
      </c>
      <c r="N67" s="5" t="s">
        <v>10</v>
      </c>
      <c r="O67" s="14">
        <v>2</v>
      </c>
      <c r="P67" s="5">
        <f>(M67*O67)</f>
        <v>860</v>
      </c>
      <c r="Q67" s="6" t="s">
        <v>7</v>
      </c>
    </row>
    <row r="68" spans="1:17" ht="19.5" thickBot="1" x14ac:dyDescent="0.35">
      <c r="A68" s="2" t="s">
        <v>49</v>
      </c>
      <c r="B68" s="9"/>
      <c r="C68" s="9"/>
      <c r="D68" s="14">
        <v>395</v>
      </c>
      <c r="E68" s="5" t="s">
        <v>10</v>
      </c>
      <c r="F68" s="17">
        <v>2.5</v>
      </c>
      <c r="G68" s="10">
        <f>(D68*F68)</f>
        <v>987.5</v>
      </c>
      <c r="H68" s="6" t="s">
        <v>7</v>
      </c>
      <c r="J68" s="2" t="s">
        <v>49</v>
      </c>
      <c r="K68" s="9"/>
      <c r="L68" s="9"/>
      <c r="M68" s="14">
        <v>395</v>
      </c>
      <c r="N68" s="5" t="s">
        <v>10</v>
      </c>
      <c r="O68" s="17">
        <v>2.5</v>
      </c>
      <c r="P68" s="10">
        <f>(M68*O68)</f>
        <v>987.5</v>
      </c>
      <c r="Q68" s="6" t="s">
        <v>7</v>
      </c>
    </row>
    <row r="69" spans="1:17" ht="19.5" thickBot="1" x14ac:dyDescent="0.35">
      <c r="F69" s="22" t="s">
        <v>28</v>
      </c>
      <c r="G69" s="23">
        <f xml:space="preserve"> ((G67+G68)-G66)</f>
        <v>435.5</v>
      </c>
      <c r="H69" s="24" t="s">
        <v>6</v>
      </c>
      <c r="O69" s="22" t="s">
        <v>28</v>
      </c>
      <c r="P69" s="23">
        <f xml:space="preserve"> ((P67+P68)-P66)</f>
        <v>360.5</v>
      </c>
      <c r="Q69" s="24" t="s">
        <v>6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0456C-C147-4774-88D1-07745D1717D2}">
  <dimension ref="A1:H22"/>
  <sheetViews>
    <sheetView topLeftCell="A7" workbookViewId="0">
      <selection activeCell="G24" sqref="G24"/>
    </sheetView>
  </sheetViews>
  <sheetFormatPr baseColWidth="10" defaultColWidth="11.42578125" defaultRowHeight="15" x14ac:dyDescent="0.25"/>
  <sheetData>
    <row r="1" spans="1:8" ht="23.25" x14ac:dyDescent="0.35">
      <c r="C1" s="1" t="s">
        <v>47</v>
      </c>
    </row>
    <row r="2" spans="1:8" ht="23.25" x14ac:dyDescent="0.35">
      <c r="C2" s="1"/>
    </row>
    <row r="3" spans="1:8" ht="18.75" x14ac:dyDescent="0.3">
      <c r="A3" s="2"/>
      <c r="B3" s="3"/>
      <c r="C3" s="4"/>
      <c r="D3" s="5" t="s">
        <v>1</v>
      </c>
      <c r="E3" s="5" t="s">
        <v>2</v>
      </c>
      <c r="F3" s="5" t="s">
        <v>3</v>
      </c>
      <c r="G3" s="5" t="s">
        <v>4</v>
      </c>
    </row>
    <row r="4" spans="1:8" ht="18.75" x14ac:dyDescent="0.3">
      <c r="A4" s="2" t="s">
        <v>5</v>
      </c>
      <c r="B4" s="3"/>
      <c r="C4" s="4"/>
      <c r="D4" s="14">
        <v>300</v>
      </c>
      <c r="E4" s="5" t="s">
        <v>6</v>
      </c>
      <c r="F4" s="14">
        <v>1</v>
      </c>
      <c r="G4" s="5">
        <f xml:space="preserve"> (D4*F4)</f>
        <v>300</v>
      </c>
      <c r="H4" s="6" t="s">
        <v>7</v>
      </c>
    </row>
    <row r="5" spans="1:8" ht="18.75" x14ac:dyDescent="0.3">
      <c r="A5" s="2" t="s">
        <v>8</v>
      </c>
      <c r="B5" s="3"/>
      <c r="C5" s="4"/>
      <c r="D5" s="14">
        <v>35</v>
      </c>
      <c r="E5" s="5" t="s">
        <v>6</v>
      </c>
      <c r="F5" s="14">
        <v>2</v>
      </c>
      <c r="G5" s="5">
        <f t="shared" ref="G5:G18" si="0" xml:space="preserve"> (D5*F5)</f>
        <v>70</v>
      </c>
      <c r="H5" s="6" t="s">
        <v>7</v>
      </c>
    </row>
    <row r="6" spans="1:8" ht="18.75" x14ac:dyDescent="0.3">
      <c r="A6" s="2" t="s">
        <v>43</v>
      </c>
      <c r="B6" s="3"/>
      <c r="C6" s="4"/>
      <c r="D6" s="14">
        <v>7</v>
      </c>
      <c r="E6" s="5" t="s">
        <v>10</v>
      </c>
      <c r="F6" s="14">
        <v>15</v>
      </c>
      <c r="G6" s="5">
        <f t="shared" si="0"/>
        <v>105</v>
      </c>
      <c r="H6" s="6" t="s">
        <v>7</v>
      </c>
    </row>
    <row r="7" spans="1:8" ht="18.75" x14ac:dyDescent="0.3">
      <c r="A7" s="2" t="s">
        <v>11</v>
      </c>
      <c r="B7" s="3"/>
      <c r="C7" s="4"/>
      <c r="D7" s="14">
        <v>3</v>
      </c>
      <c r="E7" s="5" t="s">
        <v>10</v>
      </c>
      <c r="F7" s="14">
        <v>15</v>
      </c>
      <c r="G7" s="5">
        <f t="shared" si="0"/>
        <v>45</v>
      </c>
      <c r="H7" s="6" t="s">
        <v>7</v>
      </c>
    </row>
    <row r="8" spans="1:8" ht="18.75" x14ac:dyDescent="0.3">
      <c r="A8" s="2" t="s">
        <v>12</v>
      </c>
      <c r="B8" s="3"/>
      <c r="C8" s="4"/>
      <c r="D8" s="14">
        <v>7.5</v>
      </c>
      <c r="E8" s="5" t="s">
        <v>13</v>
      </c>
      <c r="F8" s="14">
        <v>10</v>
      </c>
      <c r="G8" s="5">
        <f t="shared" si="0"/>
        <v>75</v>
      </c>
      <c r="H8" s="6" t="s">
        <v>7</v>
      </c>
    </row>
    <row r="9" spans="1:8" ht="18.75" x14ac:dyDescent="0.3">
      <c r="A9" s="2" t="s">
        <v>14</v>
      </c>
      <c r="B9" s="3"/>
      <c r="C9" s="4"/>
      <c r="D9" s="14">
        <v>40</v>
      </c>
      <c r="E9" s="5" t="s">
        <v>6</v>
      </c>
      <c r="F9" s="14">
        <v>1</v>
      </c>
      <c r="G9" s="5">
        <f t="shared" si="0"/>
        <v>40</v>
      </c>
      <c r="H9" s="6" t="s">
        <v>7</v>
      </c>
    </row>
    <row r="10" spans="1:8" ht="18.75" x14ac:dyDescent="0.3">
      <c r="A10" s="2" t="s">
        <v>15</v>
      </c>
      <c r="B10" s="3"/>
      <c r="C10" s="4"/>
      <c r="D10" s="14">
        <v>30</v>
      </c>
      <c r="E10" s="5" t="s">
        <v>6</v>
      </c>
      <c r="F10" s="14">
        <v>1</v>
      </c>
      <c r="G10" s="5">
        <f t="shared" si="0"/>
        <v>30</v>
      </c>
      <c r="H10" s="6" t="s">
        <v>7</v>
      </c>
    </row>
    <row r="11" spans="1:8" ht="18.75" x14ac:dyDescent="0.3">
      <c r="A11" s="2" t="s">
        <v>16</v>
      </c>
      <c r="B11" s="3"/>
      <c r="C11" s="4"/>
      <c r="D11" s="14">
        <v>60</v>
      </c>
      <c r="E11" s="5" t="s">
        <v>6</v>
      </c>
      <c r="F11" s="14">
        <v>1</v>
      </c>
      <c r="G11" s="5">
        <f t="shared" si="0"/>
        <v>60</v>
      </c>
      <c r="H11" s="6" t="s">
        <v>7</v>
      </c>
    </row>
    <row r="12" spans="1:8" ht="18.75" x14ac:dyDescent="0.3">
      <c r="A12" s="2" t="s">
        <v>45</v>
      </c>
      <c r="B12" s="3"/>
      <c r="C12" s="4"/>
      <c r="D12" s="14">
        <v>60</v>
      </c>
      <c r="E12" s="5" t="s">
        <v>6</v>
      </c>
      <c r="F12" s="14">
        <v>1</v>
      </c>
      <c r="G12" s="5">
        <f t="shared" si="0"/>
        <v>60</v>
      </c>
      <c r="H12" s="6" t="s">
        <v>7</v>
      </c>
    </row>
    <row r="13" spans="1:8" ht="18.75" x14ac:dyDescent="0.3">
      <c r="A13" s="2" t="s">
        <v>18</v>
      </c>
      <c r="B13" s="3"/>
      <c r="C13" s="4"/>
      <c r="D13" s="14">
        <v>1</v>
      </c>
      <c r="E13" s="5" t="s">
        <v>13</v>
      </c>
      <c r="F13" s="14">
        <v>200</v>
      </c>
      <c r="G13" s="5">
        <f t="shared" si="0"/>
        <v>200</v>
      </c>
      <c r="H13" s="6" t="s">
        <v>7</v>
      </c>
    </row>
    <row r="14" spans="1:8" ht="18.75" x14ac:dyDescent="0.3">
      <c r="A14" s="2" t="s">
        <v>19</v>
      </c>
      <c r="B14" s="3"/>
      <c r="C14" s="4"/>
      <c r="D14" s="14">
        <v>1.1499999999999999</v>
      </c>
      <c r="E14" s="5" t="s">
        <v>13</v>
      </c>
      <c r="F14" s="14"/>
      <c r="G14" s="5">
        <f t="shared" si="0"/>
        <v>0</v>
      </c>
      <c r="H14" s="6" t="s">
        <v>7</v>
      </c>
    </row>
    <row r="15" spans="1:8" ht="18.75" x14ac:dyDescent="0.3">
      <c r="A15" s="2" t="s">
        <v>20</v>
      </c>
      <c r="B15" s="3"/>
      <c r="C15" s="4"/>
      <c r="D15" s="14">
        <v>25</v>
      </c>
      <c r="E15" s="5" t="s">
        <v>6</v>
      </c>
      <c r="F15" s="14">
        <v>3</v>
      </c>
      <c r="G15" s="5">
        <f t="shared" si="0"/>
        <v>75</v>
      </c>
      <c r="H15" s="6" t="s">
        <v>7</v>
      </c>
    </row>
    <row r="16" spans="1:8" ht="18.75" x14ac:dyDescent="0.3">
      <c r="A16" s="2" t="s">
        <v>21</v>
      </c>
      <c r="B16" s="3"/>
      <c r="C16" s="4"/>
      <c r="D16" s="14">
        <v>3.8</v>
      </c>
      <c r="E16" s="5" t="s">
        <v>22</v>
      </c>
      <c r="F16" s="14">
        <v>50</v>
      </c>
      <c r="G16" s="5">
        <f t="shared" si="0"/>
        <v>190</v>
      </c>
      <c r="H16" s="6" t="s">
        <v>7</v>
      </c>
    </row>
    <row r="17" spans="1:8" ht="18.75" x14ac:dyDescent="0.3">
      <c r="A17" s="2" t="s">
        <v>23</v>
      </c>
      <c r="B17" s="3"/>
      <c r="C17" s="4"/>
      <c r="D17" s="14">
        <v>140</v>
      </c>
      <c r="E17" s="5" t="s">
        <v>6</v>
      </c>
      <c r="F17" s="14">
        <v>1</v>
      </c>
      <c r="G17" s="5">
        <f t="shared" si="0"/>
        <v>140</v>
      </c>
      <c r="H17" s="6" t="s">
        <v>7</v>
      </c>
    </row>
    <row r="18" spans="1:8" ht="18.75" x14ac:dyDescent="0.3">
      <c r="A18" s="2" t="s">
        <v>48</v>
      </c>
      <c r="B18" s="3"/>
      <c r="C18" s="4"/>
      <c r="D18" s="14">
        <v>35</v>
      </c>
      <c r="E18" s="5" t="s">
        <v>10</v>
      </c>
      <c r="F18" s="14"/>
      <c r="G18" s="5">
        <f t="shared" si="0"/>
        <v>0</v>
      </c>
      <c r="H18" s="6" t="s">
        <v>7</v>
      </c>
    </row>
    <row r="19" spans="1:8" ht="18.75" x14ac:dyDescent="0.3">
      <c r="A19" s="2" t="s">
        <v>25</v>
      </c>
      <c r="B19" s="3"/>
      <c r="C19" s="4"/>
      <c r="D19" s="14"/>
      <c r="E19" s="5"/>
      <c r="F19" s="15" t="s">
        <v>26</v>
      </c>
      <c r="G19" s="7">
        <f>SUM(G4:G18)</f>
        <v>1390</v>
      </c>
      <c r="H19" s="8" t="s">
        <v>6</v>
      </c>
    </row>
    <row r="20" spans="1:8" ht="18.75" x14ac:dyDescent="0.3">
      <c r="A20" s="2" t="s">
        <v>27</v>
      </c>
      <c r="B20" s="9"/>
      <c r="C20" s="9"/>
      <c r="D20" s="14">
        <v>300</v>
      </c>
      <c r="E20" s="5" t="s">
        <v>10</v>
      </c>
      <c r="F20" s="16">
        <v>5.5</v>
      </c>
      <c r="G20" s="7">
        <f>(D20*F20)</f>
        <v>1650</v>
      </c>
      <c r="H20" s="6" t="s">
        <v>7</v>
      </c>
    </row>
    <row r="21" spans="1:8" ht="19.5" thickBot="1" x14ac:dyDescent="0.35">
      <c r="A21" s="2" t="s">
        <v>49</v>
      </c>
      <c r="B21" s="9"/>
      <c r="C21" s="9"/>
      <c r="D21" s="14">
        <v>395</v>
      </c>
      <c r="E21" s="5" t="s">
        <v>10</v>
      </c>
      <c r="F21" s="17"/>
      <c r="G21" s="10">
        <f>(D21*F21)</f>
        <v>0</v>
      </c>
      <c r="H21" s="6" t="s">
        <v>7</v>
      </c>
    </row>
    <row r="22" spans="1:8" ht="19.5" thickBot="1" x14ac:dyDescent="0.35">
      <c r="F22" s="22" t="s">
        <v>28</v>
      </c>
      <c r="G22" s="23">
        <f xml:space="preserve"> ((G20+G21)-G19)</f>
        <v>260</v>
      </c>
      <c r="H22" s="24" t="s">
        <v>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34D3E-128B-48C4-B9A7-6108F284B35B}">
  <dimension ref="A1:H22"/>
  <sheetViews>
    <sheetView topLeftCell="A8" workbookViewId="0">
      <selection activeCell="B29" sqref="B29"/>
    </sheetView>
  </sheetViews>
  <sheetFormatPr baseColWidth="10" defaultColWidth="11.42578125" defaultRowHeight="15" x14ac:dyDescent="0.25"/>
  <sheetData>
    <row r="1" spans="1:8" ht="23.25" x14ac:dyDescent="0.35">
      <c r="C1" s="1" t="s">
        <v>51</v>
      </c>
    </row>
    <row r="3" spans="1:8" ht="18.75" x14ac:dyDescent="0.3">
      <c r="A3" s="2"/>
      <c r="B3" s="3"/>
      <c r="C3" s="4"/>
      <c r="D3" s="5" t="s">
        <v>1</v>
      </c>
      <c r="E3" s="5" t="s">
        <v>2</v>
      </c>
      <c r="F3" s="5" t="s">
        <v>3</v>
      </c>
      <c r="G3" s="5" t="s">
        <v>4</v>
      </c>
    </row>
    <row r="4" spans="1:8" ht="18.75" x14ac:dyDescent="0.3">
      <c r="A4" s="2" t="s">
        <v>5</v>
      </c>
      <c r="B4" s="3"/>
      <c r="C4" s="4"/>
      <c r="D4" s="14">
        <v>300</v>
      </c>
      <c r="E4" s="5" t="s">
        <v>6</v>
      </c>
      <c r="F4" s="14">
        <v>1</v>
      </c>
      <c r="G4" s="5">
        <f xml:space="preserve"> (D4*F4)</f>
        <v>300</v>
      </c>
      <c r="H4" s="6" t="s">
        <v>7</v>
      </c>
    </row>
    <row r="5" spans="1:8" ht="18.75" x14ac:dyDescent="0.3">
      <c r="A5" s="2" t="s">
        <v>8</v>
      </c>
      <c r="B5" s="3"/>
      <c r="C5" s="4"/>
      <c r="D5" s="14">
        <v>35</v>
      </c>
      <c r="E5" s="5" t="s">
        <v>6</v>
      </c>
      <c r="F5" s="14">
        <v>2</v>
      </c>
      <c r="G5" s="5">
        <f t="shared" ref="G5:G18" si="0" xml:space="preserve"> (D5*F5)</f>
        <v>70</v>
      </c>
      <c r="H5" s="6" t="s">
        <v>7</v>
      </c>
    </row>
    <row r="6" spans="1:8" ht="18.75" x14ac:dyDescent="0.3">
      <c r="A6" s="2" t="s">
        <v>43</v>
      </c>
      <c r="B6" s="3"/>
      <c r="C6" s="4"/>
      <c r="D6" s="14">
        <v>7</v>
      </c>
      <c r="E6" s="5" t="s">
        <v>10</v>
      </c>
      <c r="F6" s="14">
        <v>15</v>
      </c>
      <c r="G6" s="5">
        <f t="shared" si="0"/>
        <v>105</v>
      </c>
      <c r="H6" s="6" t="s">
        <v>7</v>
      </c>
    </row>
    <row r="7" spans="1:8" ht="18.75" x14ac:dyDescent="0.3">
      <c r="A7" s="2" t="s">
        <v>11</v>
      </c>
      <c r="B7" s="3"/>
      <c r="C7" s="4"/>
      <c r="D7" s="14">
        <v>3</v>
      </c>
      <c r="E7" s="5" t="s">
        <v>10</v>
      </c>
      <c r="F7" s="14">
        <v>15</v>
      </c>
      <c r="G7" s="5">
        <f t="shared" si="0"/>
        <v>45</v>
      </c>
      <c r="H7" s="6" t="s">
        <v>7</v>
      </c>
    </row>
    <row r="8" spans="1:8" ht="18.75" x14ac:dyDescent="0.3">
      <c r="A8" s="2" t="s">
        <v>12</v>
      </c>
      <c r="B8" s="3"/>
      <c r="C8" s="4"/>
      <c r="D8" s="14">
        <v>7.5</v>
      </c>
      <c r="E8" s="5" t="s">
        <v>13</v>
      </c>
      <c r="F8" s="14">
        <v>10</v>
      </c>
      <c r="G8" s="5">
        <f t="shared" si="0"/>
        <v>75</v>
      </c>
      <c r="H8" s="6" t="s">
        <v>7</v>
      </c>
    </row>
    <row r="9" spans="1:8" ht="18.75" x14ac:dyDescent="0.3">
      <c r="A9" s="2" t="s">
        <v>14</v>
      </c>
      <c r="B9" s="3"/>
      <c r="C9" s="4"/>
      <c r="D9" s="14">
        <v>40</v>
      </c>
      <c r="E9" s="5" t="s">
        <v>6</v>
      </c>
      <c r="F9" s="14">
        <v>1</v>
      </c>
      <c r="G9" s="5">
        <f t="shared" si="0"/>
        <v>40</v>
      </c>
      <c r="H9" s="6" t="s">
        <v>7</v>
      </c>
    </row>
    <row r="10" spans="1:8" ht="18.75" x14ac:dyDescent="0.3">
      <c r="A10" s="2" t="s">
        <v>15</v>
      </c>
      <c r="B10" s="3"/>
      <c r="C10" s="4"/>
      <c r="D10" s="14">
        <v>30</v>
      </c>
      <c r="E10" s="5" t="s">
        <v>6</v>
      </c>
      <c r="F10" s="14">
        <v>1</v>
      </c>
      <c r="G10" s="5">
        <f t="shared" si="0"/>
        <v>30</v>
      </c>
      <c r="H10" s="6" t="s">
        <v>7</v>
      </c>
    </row>
    <row r="11" spans="1:8" ht="18.75" x14ac:dyDescent="0.3">
      <c r="A11" s="2" t="s">
        <v>16</v>
      </c>
      <c r="B11" s="3"/>
      <c r="C11" s="4"/>
      <c r="D11" s="14">
        <v>60</v>
      </c>
      <c r="E11" s="5" t="s">
        <v>6</v>
      </c>
      <c r="F11" s="14">
        <v>1</v>
      </c>
      <c r="G11" s="5">
        <f t="shared" si="0"/>
        <v>60</v>
      </c>
      <c r="H11" s="6" t="s">
        <v>7</v>
      </c>
    </row>
    <row r="12" spans="1:8" ht="18.75" x14ac:dyDescent="0.3">
      <c r="A12" s="2" t="s">
        <v>17</v>
      </c>
      <c r="B12" s="3"/>
      <c r="C12" s="4"/>
      <c r="D12" s="14">
        <v>60</v>
      </c>
      <c r="E12" s="5" t="s">
        <v>6</v>
      </c>
      <c r="F12" s="14">
        <v>1</v>
      </c>
      <c r="G12" s="5">
        <f t="shared" si="0"/>
        <v>60</v>
      </c>
      <c r="H12" s="6" t="s">
        <v>7</v>
      </c>
    </row>
    <row r="13" spans="1:8" ht="18.75" x14ac:dyDescent="0.3">
      <c r="A13" s="2" t="s">
        <v>18</v>
      </c>
      <c r="B13" s="3"/>
      <c r="C13" s="4"/>
      <c r="D13" s="14">
        <v>1</v>
      </c>
      <c r="E13" s="5" t="s">
        <v>13</v>
      </c>
      <c r="F13" s="14">
        <v>150</v>
      </c>
      <c r="G13" s="5">
        <f t="shared" si="0"/>
        <v>150</v>
      </c>
      <c r="H13" s="6" t="s">
        <v>7</v>
      </c>
    </row>
    <row r="14" spans="1:8" ht="18.75" x14ac:dyDescent="0.3">
      <c r="A14" s="2" t="s">
        <v>19</v>
      </c>
      <c r="B14" s="3"/>
      <c r="C14" s="4"/>
      <c r="D14" s="14">
        <v>1.1499999999999999</v>
      </c>
      <c r="E14" s="5" t="s">
        <v>13</v>
      </c>
      <c r="F14" s="14">
        <v>100</v>
      </c>
      <c r="G14" s="5">
        <f t="shared" si="0"/>
        <v>114.99999999999999</v>
      </c>
      <c r="H14" s="6" t="s">
        <v>7</v>
      </c>
    </row>
    <row r="15" spans="1:8" ht="18.75" x14ac:dyDescent="0.3">
      <c r="A15" s="2" t="s">
        <v>20</v>
      </c>
      <c r="B15" s="3"/>
      <c r="C15" s="4"/>
      <c r="D15" s="14">
        <v>25</v>
      </c>
      <c r="E15" s="5" t="s">
        <v>6</v>
      </c>
      <c r="F15" s="14">
        <v>3</v>
      </c>
      <c r="G15" s="5">
        <f t="shared" si="0"/>
        <v>75</v>
      </c>
      <c r="H15" s="6" t="s">
        <v>7</v>
      </c>
    </row>
    <row r="16" spans="1:8" ht="18.75" x14ac:dyDescent="0.3">
      <c r="A16" s="2" t="s">
        <v>21</v>
      </c>
      <c r="B16" s="3"/>
      <c r="C16" s="4"/>
      <c r="D16" s="14">
        <v>3.8</v>
      </c>
      <c r="E16" s="5" t="s">
        <v>22</v>
      </c>
      <c r="F16" s="14">
        <v>40</v>
      </c>
      <c r="G16" s="5">
        <f t="shared" si="0"/>
        <v>152</v>
      </c>
      <c r="H16" s="6" t="s">
        <v>7</v>
      </c>
    </row>
    <row r="17" spans="1:8" ht="18.75" x14ac:dyDescent="0.3">
      <c r="A17" s="2" t="s">
        <v>23</v>
      </c>
      <c r="B17" s="3"/>
      <c r="C17" s="4"/>
      <c r="D17" s="14">
        <v>140</v>
      </c>
      <c r="E17" s="5" t="s">
        <v>6</v>
      </c>
      <c r="F17" s="14">
        <v>1</v>
      </c>
      <c r="G17" s="5">
        <f t="shared" si="0"/>
        <v>140</v>
      </c>
      <c r="H17" s="6" t="s">
        <v>7</v>
      </c>
    </row>
    <row r="18" spans="1:8" ht="18.75" x14ac:dyDescent="0.3">
      <c r="A18" s="2" t="s">
        <v>48</v>
      </c>
      <c r="B18" s="3"/>
      <c r="C18" s="4"/>
      <c r="D18" s="14">
        <v>35</v>
      </c>
      <c r="E18" s="5" t="s">
        <v>10</v>
      </c>
      <c r="F18" s="14">
        <v>2</v>
      </c>
      <c r="G18" s="5">
        <f t="shared" si="0"/>
        <v>70</v>
      </c>
      <c r="H18" s="6" t="s">
        <v>7</v>
      </c>
    </row>
    <row r="19" spans="1:8" ht="18.75" x14ac:dyDescent="0.3">
      <c r="A19" s="2" t="s">
        <v>25</v>
      </c>
      <c r="B19" s="3"/>
      <c r="C19" s="4"/>
      <c r="D19" s="14"/>
      <c r="E19" s="5"/>
      <c r="F19" s="15" t="s">
        <v>26</v>
      </c>
      <c r="G19" s="7">
        <f>SUM(G4:G18)</f>
        <v>1487</v>
      </c>
      <c r="H19" s="8" t="s">
        <v>6</v>
      </c>
    </row>
    <row r="20" spans="1:8" ht="18.75" x14ac:dyDescent="0.3">
      <c r="A20" s="2" t="s">
        <v>27</v>
      </c>
      <c r="B20" s="9"/>
      <c r="C20" s="9"/>
      <c r="D20" s="14">
        <v>430</v>
      </c>
      <c r="E20" s="5" t="s">
        <v>10</v>
      </c>
      <c r="F20" s="14">
        <v>2</v>
      </c>
      <c r="G20" s="5">
        <f>(D20*F20)</f>
        <v>860</v>
      </c>
      <c r="H20" s="6" t="s">
        <v>7</v>
      </c>
    </row>
    <row r="21" spans="1:8" ht="19.5" thickBot="1" x14ac:dyDescent="0.35">
      <c r="A21" s="2" t="s">
        <v>49</v>
      </c>
      <c r="B21" s="9"/>
      <c r="C21" s="9"/>
      <c r="D21" s="14">
        <v>395</v>
      </c>
      <c r="E21" s="5" t="s">
        <v>10</v>
      </c>
      <c r="F21" s="17">
        <v>2.5</v>
      </c>
      <c r="G21" s="10">
        <f>(D21*F21)</f>
        <v>987.5</v>
      </c>
      <c r="H21" s="6" t="s">
        <v>7</v>
      </c>
    </row>
    <row r="22" spans="1:8" ht="19.5" thickBot="1" x14ac:dyDescent="0.35">
      <c r="F22" s="22" t="s">
        <v>28</v>
      </c>
      <c r="G22" s="23">
        <f xml:space="preserve"> ((G20+G21)-G19)</f>
        <v>360.5</v>
      </c>
      <c r="H22" s="24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C8F82-22BA-472B-BFEA-D1E78294B013}">
  <dimension ref="A1:H22"/>
  <sheetViews>
    <sheetView workbookViewId="0">
      <selection activeCell="I15" sqref="I15"/>
    </sheetView>
  </sheetViews>
  <sheetFormatPr baseColWidth="10" defaultColWidth="11.42578125" defaultRowHeight="15" x14ac:dyDescent="0.25"/>
  <sheetData>
    <row r="1" spans="1:8" ht="23.25" x14ac:dyDescent="0.35">
      <c r="C1" s="1" t="s">
        <v>50</v>
      </c>
      <c r="H1" t="s">
        <v>41</v>
      </c>
    </row>
    <row r="3" spans="1:8" ht="18.75" x14ac:dyDescent="0.3">
      <c r="A3" s="2"/>
      <c r="B3" s="3"/>
      <c r="C3" s="4"/>
      <c r="D3" s="5" t="s">
        <v>1</v>
      </c>
      <c r="E3" s="5" t="s">
        <v>2</v>
      </c>
      <c r="F3" s="5" t="s">
        <v>3</v>
      </c>
      <c r="G3" s="5" t="s">
        <v>4</v>
      </c>
    </row>
    <row r="4" spans="1:8" ht="18.75" x14ac:dyDescent="0.3">
      <c r="A4" s="2" t="s">
        <v>5</v>
      </c>
      <c r="B4" s="3"/>
      <c r="C4" s="4"/>
      <c r="D4" s="14">
        <v>300</v>
      </c>
      <c r="E4" s="5" t="s">
        <v>6</v>
      </c>
      <c r="F4" s="14">
        <v>1</v>
      </c>
      <c r="G4" s="5">
        <f xml:space="preserve"> (D4*F4)</f>
        <v>300</v>
      </c>
      <c r="H4" s="6" t="s">
        <v>7</v>
      </c>
    </row>
    <row r="5" spans="1:8" ht="18.75" x14ac:dyDescent="0.3">
      <c r="A5" s="2" t="s">
        <v>8</v>
      </c>
      <c r="B5" s="3"/>
      <c r="C5" s="4"/>
      <c r="D5" s="14">
        <v>35</v>
      </c>
      <c r="E5" s="5" t="s">
        <v>6</v>
      </c>
      <c r="F5" s="14">
        <v>2</v>
      </c>
      <c r="G5" s="5">
        <f t="shared" ref="G5:G18" si="0" xml:space="preserve"> (D5*F5)</f>
        <v>70</v>
      </c>
      <c r="H5" s="6" t="s">
        <v>7</v>
      </c>
    </row>
    <row r="6" spans="1:8" ht="18.75" x14ac:dyDescent="0.3">
      <c r="A6" s="2" t="s">
        <v>43</v>
      </c>
      <c r="B6" s="3"/>
      <c r="C6" s="4"/>
      <c r="D6" s="14">
        <v>7</v>
      </c>
      <c r="E6" s="5" t="s">
        <v>10</v>
      </c>
      <c r="F6" s="14">
        <v>15</v>
      </c>
      <c r="G6" s="5">
        <f t="shared" si="0"/>
        <v>105</v>
      </c>
      <c r="H6" s="6" t="s">
        <v>7</v>
      </c>
    </row>
    <row r="7" spans="1:8" ht="18.75" x14ac:dyDescent="0.3">
      <c r="A7" s="2" t="s">
        <v>11</v>
      </c>
      <c r="B7" s="3"/>
      <c r="C7" s="4"/>
      <c r="D7" s="14">
        <v>3</v>
      </c>
      <c r="E7" s="5" t="s">
        <v>10</v>
      </c>
      <c r="F7" s="14">
        <v>15</v>
      </c>
      <c r="G7" s="5">
        <f t="shared" si="0"/>
        <v>45</v>
      </c>
      <c r="H7" s="6" t="s">
        <v>7</v>
      </c>
    </row>
    <row r="8" spans="1:8" ht="18.75" x14ac:dyDescent="0.3">
      <c r="A8" s="2" t="s">
        <v>12</v>
      </c>
      <c r="B8" s="3"/>
      <c r="C8" s="4"/>
      <c r="D8" s="14">
        <v>7.5</v>
      </c>
      <c r="E8" s="5" t="s">
        <v>13</v>
      </c>
      <c r="F8" s="14">
        <v>10</v>
      </c>
      <c r="G8" s="5">
        <f t="shared" si="0"/>
        <v>75</v>
      </c>
      <c r="H8" s="6" t="s">
        <v>7</v>
      </c>
    </row>
    <row r="9" spans="1:8" ht="18.75" x14ac:dyDescent="0.3">
      <c r="A9" s="2" t="s">
        <v>14</v>
      </c>
      <c r="B9" s="3"/>
      <c r="C9" s="4"/>
      <c r="D9" s="14">
        <v>40</v>
      </c>
      <c r="E9" s="5" t="s">
        <v>6</v>
      </c>
      <c r="F9" s="14">
        <v>1</v>
      </c>
      <c r="G9" s="5">
        <f t="shared" si="0"/>
        <v>40</v>
      </c>
      <c r="H9" s="6" t="s">
        <v>7</v>
      </c>
    </row>
    <row r="10" spans="1:8" ht="18.75" x14ac:dyDescent="0.3">
      <c r="A10" s="2" t="s">
        <v>15</v>
      </c>
      <c r="B10" s="3"/>
      <c r="C10" s="4"/>
      <c r="D10" s="14">
        <v>30</v>
      </c>
      <c r="E10" s="5" t="s">
        <v>6</v>
      </c>
      <c r="F10" s="14">
        <v>1</v>
      </c>
      <c r="G10" s="5">
        <f t="shared" si="0"/>
        <v>30</v>
      </c>
      <c r="H10" s="6" t="s">
        <v>7</v>
      </c>
    </row>
    <row r="11" spans="1:8" ht="18.75" x14ac:dyDescent="0.3">
      <c r="A11" s="2" t="s">
        <v>16</v>
      </c>
      <c r="B11" s="3"/>
      <c r="C11" s="4"/>
      <c r="D11" s="14">
        <v>60</v>
      </c>
      <c r="E11" s="5" t="s">
        <v>6</v>
      </c>
      <c r="F11" s="14">
        <v>1</v>
      </c>
      <c r="G11" s="5">
        <f t="shared" si="0"/>
        <v>60</v>
      </c>
      <c r="H11" s="6" t="s">
        <v>7</v>
      </c>
    </row>
    <row r="12" spans="1:8" ht="18.75" x14ac:dyDescent="0.3">
      <c r="A12" s="2" t="s">
        <v>17</v>
      </c>
      <c r="B12" s="3"/>
      <c r="C12" s="4"/>
      <c r="D12" s="14">
        <v>60</v>
      </c>
      <c r="E12" s="5" t="s">
        <v>6</v>
      </c>
      <c r="F12" s="14">
        <v>1</v>
      </c>
      <c r="G12" s="5">
        <f t="shared" si="0"/>
        <v>60</v>
      </c>
      <c r="H12" s="6" t="s">
        <v>7</v>
      </c>
    </row>
    <row r="13" spans="1:8" ht="18.75" x14ac:dyDescent="0.3">
      <c r="A13" s="2" t="s">
        <v>18</v>
      </c>
      <c r="B13" s="3"/>
      <c r="C13" s="4"/>
      <c r="D13" s="14">
        <v>1</v>
      </c>
      <c r="E13" s="5" t="s">
        <v>13</v>
      </c>
      <c r="F13" s="14">
        <v>150</v>
      </c>
      <c r="G13" s="5">
        <f t="shared" si="0"/>
        <v>150</v>
      </c>
      <c r="H13" s="6" t="s">
        <v>7</v>
      </c>
    </row>
    <row r="14" spans="1:8" ht="18.75" x14ac:dyDescent="0.3">
      <c r="A14" s="2" t="s">
        <v>19</v>
      </c>
      <c r="B14" s="3"/>
      <c r="C14" s="4"/>
      <c r="D14" s="14">
        <v>1.1499999999999999</v>
      </c>
      <c r="E14" s="5" t="s">
        <v>13</v>
      </c>
      <c r="F14" s="14">
        <v>100</v>
      </c>
      <c r="G14" s="5">
        <f t="shared" si="0"/>
        <v>114.99999999999999</v>
      </c>
      <c r="H14" s="6" t="s">
        <v>7</v>
      </c>
    </row>
    <row r="15" spans="1:8" ht="18.75" x14ac:dyDescent="0.3">
      <c r="A15" s="2" t="s">
        <v>20</v>
      </c>
      <c r="B15" s="3"/>
      <c r="C15" s="4"/>
      <c r="D15" s="14">
        <v>25</v>
      </c>
      <c r="E15" s="5" t="s">
        <v>6</v>
      </c>
      <c r="F15" s="14">
        <v>3</v>
      </c>
      <c r="G15" s="5">
        <f t="shared" si="0"/>
        <v>75</v>
      </c>
      <c r="H15" s="6" t="s">
        <v>7</v>
      </c>
    </row>
    <row r="16" spans="1:8" ht="18.75" x14ac:dyDescent="0.3">
      <c r="A16" s="2" t="s">
        <v>21</v>
      </c>
      <c r="B16" s="3"/>
      <c r="C16" s="4"/>
      <c r="D16" s="14">
        <v>3.8</v>
      </c>
      <c r="E16" s="5" t="s">
        <v>22</v>
      </c>
      <c r="F16" s="14">
        <v>40</v>
      </c>
      <c r="G16" s="5">
        <f t="shared" si="0"/>
        <v>152</v>
      </c>
      <c r="H16" s="6" t="s">
        <v>7</v>
      </c>
    </row>
    <row r="17" spans="1:8" ht="18.75" x14ac:dyDescent="0.3">
      <c r="A17" s="2" t="s">
        <v>23</v>
      </c>
      <c r="B17" s="3"/>
      <c r="C17" s="4"/>
      <c r="D17" s="14">
        <v>140</v>
      </c>
      <c r="E17" s="5" t="s">
        <v>6</v>
      </c>
      <c r="F17" s="14">
        <v>1</v>
      </c>
      <c r="G17" s="5">
        <f t="shared" si="0"/>
        <v>140</v>
      </c>
      <c r="H17" s="6" t="s">
        <v>7</v>
      </c>
    </row>
    <row r="18" spans="1:8" ht="18.75" x14ac:dyDescent="0.3">
      <c r="A18" s="2" t="s">
        <v>48</v>
      </c>
      <c r="B18" s="3"/>
      <c r="C18" s="4"/>
      <c r="D18" s="14">
        <v>35</v>
      </c>
      <c r="E18" s="5" t="s">
        <v>10</v>
      </c>
      <c r="F18" s="14">
        <v>1</v>
      </c>
      <c r="G18" s="5">
        <f t="shared" si="0"/>
        <v>35</v>
      </c>
      <c r="H18" s="6" t="s">
        <v>7</v>
      </c>
    </row>
    <row r="19" spans="1:8" ht="18.75" x14ac:dyDescent="0.3">
      <c r="A19" s="2" t="s">
        <v>25</v>
      </c>
      <c r="B19" s="3"/>
      <c r="C19" s="4"/>
      <c r="D19" s="14"/>
      <c r="E19" s="5"/>
      <c r="F19" s="15" t="s">
        <v>26</v>
      </c>
      <c r="G19" s="7">
        <f>SUM(G4:G18)</f>
        <v>1452</v>
      </c>
      <c r="H19" s="8" t="s">
        <v>6</v>
      </c>
    </row>
    <row r="20" spans="1:8" ht="18.75" x14ac:dyDescent="0.3">
      <c r="A20" s="2" t="s">
        <v>27</v>
      </c>
      <c r="B20" s="9"/>
      <c r="C20" s="9"/>
      <c r="D20" s="14">
        <v>300</v>
      </c>
      <c r="E20" s="5" t="s">
        <v>10</v>
      </c>
      <c r="F20" s="14">
        <v>3</v>
      </c>
      <c r="G20" s="5">
        <f>(D20*F20)</f>
        <v>900</v>
      </c>
      <c r="H20" s="6" t="s">
        <v>7</v>
      </c>
    </row>
    <row r="21" spans="1:8" ht="19.5" thickBot="1" x14ac:dyDescent="0.35">
      <c r="A21" s="2" t="s">
        <v>49</v>
      </c>
      <c r="B21" s="9"/>
      <c r="C21" s="9"/>
      <c r="D21" s="14">
        <v>395</v>
      </c>
      <c r="E21" s="5" t="s">
        <v>10</v>
      </c>
      <c r="F21" s="17">
        <v>2.5</v>
      </c>
      <c r="G21" s="10">
        <f>(D21*F21)</f>
        <v>987.5</v>
      </c>
      <c r="H21" s="6" t="s">
        <v>7</v>
      </c>
    </row>
    <row r="22" spans="1:8" ht="19.5" thickBot="1" x14ac:dyDescent="0.35">
      <c r="F22" s="22" t="s">
        <v>28</v>
      </c>
      <c r="G22" s="23">
        <f xml:space="preserve"> ((G20+G21)-G19)</f>
        <v>435.5</v>
      </c>
      <c r="H22" s="24" t="s">
        <v>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D9257533533343A69E80FA1055CAB6" ma:contentTypeVersion="13" ma:contentTypeDescription="Create a new document." ma:contentTypeScope="" ma:versionID="ec1aff676b56b5c878a0ce10f16bae2e">
  <xsd:schema xmlns:xsd="http://www.w3.org/2001/XMLSchema" xmlns:xs="http://www.w3.org/2001/XMLSchema" xmlns:p="http://schemas.microsoft.com/office/2006/metadata/properties" xmlns:ns3="de14c2bf-f4cc-41dd-bb45-62cd518dca5c" xmlns:ns4="d0056da2-ea35-4aa1-9586-23ec749c681d" targetNamespace="http://schemas.microsoft.com/office/2006/metadata/properties" ma:root="true" ma:fieldsID="c8168807b6911a5007a84b9055a6a4ce" ns3:_="" ns4:_="">
    <xsd:import namespace="de14c2bf-f4cc-41dd-bb45-62cd518dca5c"/>
    <xsd:import namespace="d0056da2-ea35-4aa1-9586-23ec749c681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4c2bf-f4cc-41dd-bb45-62cd518dca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056da2-ea35-4aa1-9586-23ec749c6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35DCEC-A8A1-435E-9E93-36F019F9F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A5D036-A939-478A-B400-2205C4256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14c2bf-f4cc-41dd-bb45-62cd518dca5c"/>
    <ds:schemaRef ds:uri="d0056da2-ea35-4aa1-9586-23ec749c68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377611-C6AB-4834-BAF6-537522DD5983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Mode d'emploi</vt:lpstr>
      <vt:lpstr>Calculateur</vt:lpstr>
      <vt:lpstr>froment</vt:lpstr>
      <vt:lpstr>froment fourrager</vt:lpstr>
      <vt:lpstr>triticale</vt:lpstr>
      <vt:lpstr>froment boulanger-pois</vt:lpstr>
      <vt:lpstr>froment fourrager-pois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Silvestre</dc:creator>
  <cp:keywords/>
  <dc:description/>
  <cp:lastModifiedBy>Hervé Mertens</cp:lastModifiedBy>
  <cp:revision/>
  <dcterms:created xsi:type="dcterms:W3CDTF">2019-09-06T14:40:14Z</dcterms:created>
  <dcterms:modified xsi:type="dcterms:W3CDTF">2021-01-18T15:00:58Z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0x01010019D9257533533343A69E80FA1055CAB6</vt:lpwstr>
  </property>
</Properties>
</file>